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0.8.99\lg\03_総務課\051_財務係\010_庶務\030_財政公表\020_財政状況公表資料\2025\財政状況資料集\"/>
    </mc:Choice>
  </mc:AlternateContent>
  <xr:revisionPtr revIDLastSave="0" documentId="13_ncr:1_{E4180910-243F-41C1-B51D-EA0CC59659FE}" xr6:coauthVersionLast="47" xr6:coauthVersionMax="47" xr10:uidLastSave="{00000000-0000-0000-0000-000000000000}"/>
  <bookViews>
    <workbookView xWindow="1260" yWindow="840" windowWidth="26685" windowHeight="1203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23" i="12" l="1"/>
  <c r="AA23" i="12"/>
  <c r="V23" i="12"/>
  <c r="Q23" i="12"/>
  <c r="AU63" i="12"/>
  <c r="AP63" i="12"/>
  <c r="AU88" i="12"/>
  <c r="AP88" i="12"/>
  <c r="AF88" i="12"/>
  <c r="DQ102" i="12"/>
  <c r="DL102" i="12"/>
  <c r="DG102" i="12"/>
  <c r="DB102" i="12"/>
  <c r="CW102" i="12"/>
  <c r="CR102"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BE35" i="10"/>
  <c r="BW34" i="10"/>
  <c r="BE34" i="10"/>
  <c r="C34" i="10"/>
  <c r="C35" i="10" s="1"/>
  <c r="BW35" i="10" l="1"/>
  <c r="CO34" i="10" s="1"/>
  <c r="CO35" i="10" s="1"/>
  <c r="AM34" i="10"/>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<sst xmlns="http://schemas.openxmlformats.org/spreadsheetml/2006/main" count="1117" uniqueCount="569">
  <si>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</si>
  <si>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</si>
  <si>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</si>
  <si>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</si>
  <si>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</si>
  <si>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</si>
  <si>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</si>
  <si>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</si>
  <si>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</si>
  <si>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</si>
  <si>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</si>
  <si>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</si>
  <si>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</si>
  <si>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</si>
  <si>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</si>
  <si>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</si>
  <si>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</si>
  <si>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</si>
  <si>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</si>
  <si>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</si>
  <si>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</si>
  <si>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</si>
  <si>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</si>
  <si>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</si>
  <si>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</si>
  <si>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</si>
  <si>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</si>
  <si>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</si>
  <si>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</si>
  <si>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</si>
  <si>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</si>
  <si>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</si>
  <si>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</si>
  <si>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</si>
  <si>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</si>
  <si>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</si>
  <si>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</si>
  <si>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</si>
  <si>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</si>
  <si>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</si>
  <si>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</si>
  <si>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</si>
  <si>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</si>
  <si>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</si>
  <si>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</si>
  <si>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</si>
  <si>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</si>
  <si>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</si>
  <si>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</si>
  <si>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</si>
  <si>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</si>
  <si>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</si>
  <si>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</si>
  <si>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</si>
  <si>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</si>
  <si>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</si>
  <si>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</si>
  <si>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</si>
  <si>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</si>
  <si>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</si>
  <si>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</si>
  <si>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</si>
  <si>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</si>
  <si>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</si>
  <si>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</si>
  <si>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</si>
  <si>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</si>
  <si>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</si>
  <si>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</si>
  <si>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</si>
  <si>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</si>
  <si>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</si>
  <si>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</si>
  <si>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</si>
  <si>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</si>
  <si>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</si>
  <si>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</si>
  <si>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</si>
  <si>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</si>
  <si>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</si>
  <si>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</si>
  <si>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</si>
  <si>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</si>
  <si>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</si>
  <si>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</si>
  <si>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</si>
  <si>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</si>
  <si>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</si>
  <si>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</si>
  <si>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</si>
  <si>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</si>
  <si>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</si>
  <si>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</si>
  <si>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</si>
  <si>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鷹栖町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</si>
  <si>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</si>
  <si>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</si>
  <si>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</si>
  <si>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</si>
  <si>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</si>
  <si>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</si>
  <si>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</si>
  <si>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</si>
  <si>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</si>
  <si>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</si>
  <si>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</si>
  <si>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</si>
  <si>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</si>
  <si>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</si>
  <si>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</si>
  <si>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</si>
  <si>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</si>
  <si>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</si>
  <si>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</si>
  <si>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</si>
  <si>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</si>
  <si>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</si>
  <si>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</si>
  <si>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</si>
  <si>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</si>
  <si>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</si>
  <si>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</si>
  <si>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</si>
  <si>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</si>
  <si>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</si>
  <si>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</si>
  <si>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</si>
  <si>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</si>
  <si>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</si>
  <si>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</si>
  <si>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</si>
  <si>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</si>
  <si>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</si>
  <si>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</si>
  <si>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</si>
  <si>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</si>
  <si>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</si>
  <si>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</si>
  <si>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</si>
  <si>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</si>
  <si>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</si>
  <si>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</si>
  <si>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</si>
  <si>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</si>
  <si>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</si>
  <si>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</si>
  <si>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</si>
  <si>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</si>
  <si>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</si>
  <si>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</si>
  <si>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</si>
  <si>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</si>
  <si>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</si>
  <si>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</si>
  <si>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</si>
  <si>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</si>
  <si>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</si>
  <si>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</si>
  <si>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</si>
  <si>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</si>
  <si>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</si>
  <si>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</si>
  <si>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</si>
  <si>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</si>
  <si>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</si>
  <si>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</si>
  <si>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</si>
  <si>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</si>
  <si>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</si>
  <si>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</si>
  <si>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</si>
  <si>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</si>
  <si>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</si>
  <si>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</si>
  <si>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</si>
  <si>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</si>
  <si>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</si>
  <si>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</si>
  <si>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</si>
  <si>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</si>
  <si>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</si>
  <si>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</si>
  <si>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</si>
  <si>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</si>
  <si>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</si>
  <si>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</si>
  <si>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</si>
  <si>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</si>
  <si>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</si>
  <si>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</si>
  <si>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</si>
  <si>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</si>
  <si>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</si>
  <si>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</si>
  <si>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</si>
  <si>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</si>
  <si>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</si>
  <si>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</si>
  <si>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</si>
  <si>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</si>
  <si>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</si>
  <si>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</si>
  <si>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</si>
  <si>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</si>
  <si>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北海道鷹栖町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</si>
  <si>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</si>
  <si>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</si>
  <si>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</si>
  <si>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</si>
  <si>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</si>
  <si>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</si>
  <si>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</si>
  <si>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</si>
  <si>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</si>
  <si>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</si>
  <si>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</si>
  <si>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</si>
  <si>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</si>
  <si>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</si>
  <si>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</si>
  <si>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</si>
  <si>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</si>
  <si>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</si>
  <si>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</si>
  <si>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</si>
  <si>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</si>
  <si>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</si>
  <si>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</si>
  <si>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</si>
  <si>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</si>
  <si>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</si>
  <si>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</si>
  <si>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</si>
  <si>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</si>
  <si>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</si>
  <si>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</si>
  <si>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</si>
  <si>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</si>
  <si>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</si>
  <si>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</si>
  <si>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</si>
  <si>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</si>
  <si>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</si>
  <si>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</si>
  <si>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</si>
  <si>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</si>
  <si>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</si>
  <si>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</si>
  <si>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</si>
  <si>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</si>
  <si>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</si>
  <si>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</si>
  <si>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</si>
  <si>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</si>
  <si>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</si>
  <si>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</si>
  <si>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</si>
  <si>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</si>
  <si>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</si>
  <si>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</si>
  <si>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</si>
  <si>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</si>
  <si>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</si>
  <si>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</si>
  <si>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</si>
  <si>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</si>
  <si>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</si>
  <si>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</si>
  <si>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</si>
  <si>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</si>
  <si>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</si>
  <si>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</si>
  <si>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</si>
  <si>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</si>
  <si>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</si>
  <si>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</si>
  <si>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</si>
  <si>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</si>
  <si>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</si>
  <si>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</si>
  <si>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</si>
  <si>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</si>
  <si>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</si>
  <si>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</si>
  <si>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</si>
  <si>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</si>
  <si>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</si>
  <si>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</si>
  <si>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</si>
  <si>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</si>
  <si>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</si>
  <si>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</si>
  <si>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</si>
  <si>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</si>
  <si>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</si>
  <si>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</si>
  <si>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</si>
  <si>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</si>
  <si>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</si>
  <si>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</si>
  <si>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</si>
  <si>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</si>
  <si>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</si>
  <si>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</si>
  <si>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</si>
  <si>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</si>
  <si>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</si>
  <si>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</si>
  <si>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</si>
  <si>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</si>
  <si>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</si>
  <si>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</si>
  <si>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</si>
  <si>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</si>
  <si>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</si>
  <si>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</si>
  <si>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</si>
  <si>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</si>
  <si>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</si>
  <si>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</si>
  <si>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</si>
  <si>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</si>
  <si>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</si>
  <si>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</si>
  <si>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</si>
  <si>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</si>
  <si>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</si>
  <si>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</si>
  <si>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</si>
  <si>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</si>
  <si>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</si>
  <si>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</si>
  <si>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</si>
  <si>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</si>
  <si>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</si>
  <si>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</si>
  <si>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</si>
  <si>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</si>
  <si>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</si>
  <si>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</si>
  <si>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</si>
  <si>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</si>
  <si>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</si>
  <si>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</si>
  <si>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</si>
  <si>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</si>
  <si>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</si>
  <si>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</si>
  <si>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</si>
  <si>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</si>
  <si>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</si>
  <si>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</si>
  <si>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</si>
  <si>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</si>
  <si>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</si>
  <si>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北海道鷹栖町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</si>
  <si>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</si>
  <si>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</si>
  <si>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</si>
  <si>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</si>
  <si>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</si>
  <si>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</si>
  <si>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</si>
  <si>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</si>
  <si>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</si>
  <si>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</si>
  <si>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</si>
  <si>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</si>
  <si>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</si>
  <si>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</si>
  <si>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</si>
  <si>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</si>
  <si>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</si>
  <si>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</si>
  <si>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</si>
  <si>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</si>
  <si>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上川町村等公平委員会特別会計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</si>
  <si>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</si>
  <si>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</si>
  <si>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</si>
  <si>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</si>
  <si>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</si>
  <si>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</si>
  <si>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</si>
  <si>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</si>
  <si>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</si>
  <si>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</si>
  <si>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</si>
  <si>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</si>
  <si>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</si>
  <si>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</si>
  <si>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</si>
  <si>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</si>
  <si>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</si>
  <si>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</si>
  <si>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</si>
  <si>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</si>
  <si>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</si>
  <si>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</si>
  <si>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</si>
  <si>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</si>
  <si>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</si>
  <si>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</si>
  <si>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</si>
  <si>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</si>
  <si>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</si>
  <si>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</si>
  <si>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</si>
  <si>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</si>
  <si>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</si>
  <si>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</si>
  <si>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</si>
  <si>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</si>
  <si>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</si>
  <si>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</si>
  <si>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</si>
  <si>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</si>
  <si>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</si>
  <si>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</si>
  <si>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</si>
  <si>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</si>
  <si>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</si>
  <si>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</si>
  <si>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</si>
  <si>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</si>
  <si>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</si>
  <si>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</si>
  <si>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</si>
  <si>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</si>
  <si>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</si>
  <si>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</si>
  <si>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</si>
  <si>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</si>
  <si>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</si>
  <si>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</si>
  <si>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</si>
  <si>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</si>
  <si>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</si>
  <si>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</si>
  <si>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</si>
  <si>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</si>
  <si>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</si>
  <si>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</si>
  <si>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</si>
  <si>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</si>
  <si>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</si>
  <si>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</si>
  <si>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</si>
  <si>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</si>
  <si>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</si>
  <si>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</si>
  <si>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</si>
  <si>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</si>
  <si>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</si>
  <si>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</si>
  <si>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</si>
  <si>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</si>
  <si>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</si>
  <si>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</si>
  <si>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</si>
  <si>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</si>
  <si>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</si>
  <si>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</si>
  <si>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</si>
  <si>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</si>
  <si>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</si>
  <si>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</si>
  <si>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</si>
  <si>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</si>
  <si>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</si>
  <si>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</si>
  <si>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</si>
  <si>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</si>
  <si>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</si>
  <si>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</si>
  <si>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</si>
  <si>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</si>
  <si>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</si>
  <si>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</si>
  <si>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</si>
  <si>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</si>
  <si>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</si>
  <si>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</si>
  <si>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</si>
  <si>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</si>
  <si>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</si>
  <si>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</si>
  <si>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</si>
  <si>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</si>
  <si>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</si>
  <si>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</si>
  <si>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</si>
  <si>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</si>
  <si>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</si>
  <si>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</si>
  <si>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</si>
  <si>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</si>
  <si>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</si>
  <si>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</si>
  <si>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</si>
  <si>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</si>
  <si>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</si>
  <si>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</si>
  <si>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</si>
  <si>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</si>
  <si>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</si>
  <si>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</si>
  <si>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</si>
  <si>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</si>
  <si>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</si>
  <si>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</si>
  <si>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</si>
  <si>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</si>
  <si>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</si>
  <si>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</si>
  <si>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</si>
  <si>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</si>
  <si>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</si>
  <si>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</si>
  <si>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</si>
  <si>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</si>
  <si>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</si>
  <si>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</si>
  <si>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</si>
  <si>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</si>
  <si>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</si>
  <si>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</si>
  <si>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</si>
  <si>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</si>
  <si>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</si>
  <si>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</si>
  <si>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0.94</t>
  </si>
  <si>
    <t>▲ 3.90</t>
  </si>
  <si>
    <t>一般会計</t>
  </si>
  <si>
    <t>水道事業会計</t>
  </si>
  <si>
    <t>公共下水道事業会計</t>
  </si>
  <si>
    <t>介護保険特別会計</t>
  </si>
  <si>
    <t>国民健康保険（事業勘定）特別会計</t>
  </si>
  <si>
    <t>上川町村等公平委員会特別会計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</si>
  <si>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</si>
  <si>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</si>
  <si>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</si>
  <si>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</si>
  <si>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</si>
  <si>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</si>
  <si>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</si>
  <si>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</si>
  <si>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</si>
  <si>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鷹栖町土地開発公社</t>
    <phoneticPr fontId="2"/>
  </si>
  <si>
    <t>鷹栖町農業振興公社</t>
    <phoneticPr fontId="2"/>
  </si>
  <si>
    <t>上川教育研修センター組合</t>
    <phoneticPr fontId="2"/>
  </si>
  <si>
    <t>上川広域滞納整理機構</t>
    <phoneticPr fontId="2"/>
  </si>
  <si>
    <t>-</t>
    <phoneticPr fontId="38"/>
  </si>
  <si>
    <t>公共施設修繕等基金</t>
    <phoneticPr fontId="5"/>
  </si>
  <si>
    <t>ふるさとまちづくり応援基金</t>
    <phoneticPr fontId="38"/>
  </si>
  <si>
    <t>地域福祉基金</t>
    <phoneticPr fontId="38"/>
  </si>
  <si>
    <t>文化事業振興基金</t>
    <phoneticPr fontId="38"/>
  </si>
  <si>
    <t>ふれあい基金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</si>
  <si>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</si>
  <si>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</si>
  <si>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公共施設の老朽化対策に係る投資が財政上厳しいため建築事業を抑えており、将来負担比率が減少傾向にあるが、有形固定資産減価償却率は類似団体より高く、上昇傾向にある。
　昭和40年代以降に建設された小学校・児童館や庁舎が、いずれも有形固定資産減価償却率80％以上になっていることもあり、減価償却率が上昇している。
　公共施設等総合管理計画に基づき、今後も、老朽化対策に積極的に取り組んでいく。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</si>
  <si>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</si>
  <si>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</si>
  <si>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</si>
  <si>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</si>
  <si>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</si>
  <si>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</si>
  <si>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実質公債費比率は類似団体と比較して低い水準にあり、将来負担比率についても減少傾向にある。
　将来負担比率が減少している主な要因としては、新たな公共施設の建築事業を抑えたため、地方債の発行額が減少したことが考えられる。
　今後は、公共施設の大規模修繕など、実質公債費比率が上昇していくことが考えられるため、これまで以上に公債費の適正化に取り組んでいく。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</si>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</sst>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4"/>
      <color indexed="8"/>
      <name val="ＭＳ Ｐゴシック"/>
      <family val="3"/>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9" fillId="8" borderId="128" xfId="15" applyNumberFormat="1" applyFont="1" applyFill="1" applyBorder="1" applyAlignment="1" applyProtection="1">
      <alignment horizontal="right" vertical="center" shrinkToFit="1"/>
      <protection locked="0"/>
    </xf>
    <xf numFmtId="177" fontId="39" fillId="8" borderId="129" xfId="15" applyNumberFormat="1" applyFont="1" applyFill="1" applyBorder="1" applyAlignment="1" applyProtection="1">
      <alignment horizontal="right" vertical="center" shrinkToFit="1"/>
      <protection locked="0"/>
    </xf>
    <xf numFmtId="177" fontId="39"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9" fillId="8" borderId="133" xfId="15" applyNumberFormat="1" applyFont="1" applyFill="1" applyBorder="1" applyAlignment="1" applyProtection="1">
      <alignment horizontal="right" vertical="center" shrinkToFit="1"/>
      <protection locked="0"/>
    </xf>
    <xf numFmtId="177" fontId="39" fillId="8" borderId="134"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9" fillId="8" borderId="44" xfId="12" applyNumberFormat="1" applyFont="1" applyFill="1" applyBorder="1" applyAlignment="1" applyProtection="1">
      <alignment horizontal="right" vertical="center" shrinkToFit="1"/>
      <protection locked="0"/>
    </xf>
    <xf numFmtId="177" fontId="39" fillId="8" borderId="18" xfId="15" applyNumberFormat="1" applyFont="1" applyFill="1" applyBorder="1" applyAlignment="1" applyProtection="1">
      <alignment horizontal="right" vertical="center" shrinkToFit="1"/>
      <protection locked="0"/>
    </xf>
    <xf numFmtId="177" fontId="39"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D4A35DC-ECEB-4E74-89FB-A3C7E63C2B0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138402</c:v>
                </c:pt>
                <c:pt idx="2">
                  <c:v>146367</c:v>
                </c:pt>
                <c:pt idx="3">
                  <c:v>165181</c:v>
                </c:pt>
                <c:pt idx="4">
                  <c:v>166234</c:v>
                </c:pt>
              </c:numCache>
            </c:numRef>
          </c:val>
          <c:smooth val="0"/>
          <c:extLst>
            <c:ext xmlns:c16="http://schemas.microsoft.com/office/drawing/2014/chart" uri="{C3380CC4-5D6E-409C-BE32-E72D297353CC}">
              <c16:uniqueId val="{00000000-FE56-45D6-A4C7-41AE6D0AB9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154755</c:v>
                </c:pt>
                <c:pt idx="1">
                  <c:v>90405</c:v>
                </c:pt>
                <c:pt idx="2">
                  <c:v>86884</c:v>
                </c:pt>
                <c:pt idx="3">
                  <c:v>87904</c:v>
                </c:pt>
                <c:pt idx="4">
                  <c:v>148028</c:v>
                </c:pt>
              </c:numCache>
            </c:numRef>
          </c:val>
          <c:smooth val="0"/>
          <c:extLst>
            <c:ext xmlns:c16="http://schemas.microsoft.com/office/drawing/2014/chart" uri="{C3380CC4-5D6E-409C-BE32-E72D297353CC}">
              <c16:uniqueId val="{00000001-FE56-45D6-A4C7-41AE6D0AB9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4.93</c:v>
                </c:pt>
                <c:pt idx="1">
                  <c:v>5.16</c:v>
                </c:pt>
                <c:pt idx="2">
                  <c:v>7.77</c:v>
                </c:pt>
                <c:pt idx="3">
                  <c:v>6.31</c:v>
                </c:pt>
                <c:pt idx="4">
                  <c:v>7.27</c:v>
                </c:pt>
              </c:numCache>
            </c:numRef>
          </c:val>
          <c:extLst>
            <c:ext xmlns:c16="http://schemas.microsoft.com/office/drawing/2014/chart" uri="{C3380CC4-5D6E-409C-BE32-E72D297353CC}">
              <c16:uniqueId val="{00000000-DE6F-4D74-AE9B-62C26BC9DD7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14.83</c:v>
                </c:pt>
                <c:pt idx="1">
                  <c:v>18.39</c:v>
                </c:pt>
                <c:pt idx="2">
                  <c:v>22.48</c:v>
                </c:pt>
                <c:pt idx="3">
                  <c:v>26.19</c:v>
                </c:pt>
                <c:pt idx="4">
                  <c:v>20.67</c:v>
                </c:pt>
              </c:numCache>
            </c:numRef>
          </c:val>
          <c:extLst>
            <c:ext xmlns:c16="http://schemas.microsoft.com/office/drawing/2014/chart" uri="{C3380CC4-5D6E-409C-BE32-E72D297353CC}">
              <c16:uniqueId val="{00000001-DE6F-4D74-AE9B-62C26BC9DD7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-0.94</c:v>
                </c:pt>
                <c:pt idx="1">
                  <c:v>5.03</c:v>
                </c:pt>
                <c:pt idx="2">
                  <c:v>6.71</c:v>
                </c:pt>
                <c:pt idx="3">
                  <c:v>2.5499999999999998</c:v>
                </c:pt>
                <c:pt idx="4">
                  <c:v>-3.9</c:v>
                </c:pt>
              </c:numCache>
            </c:numRef>
          </c:val>
          <c:smooth val="0"/>
          <c:extLst>
            <c:ext xmlns:c16="http://schemas.microsoft.com/office/drawing/2014/chart" uri="{C3380CC4-5D6E-409C-BE32-E72D297353CC}">
              <c16:uniqueId val="{00000002-DE6F-4D74-AE9B-62C26BC9DD7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0.32</c:v>
                </c:pt>
                <c:pt idx="2">
                  <c:v>#N/A</c:v>
                </c:pt>
                <c:pt idx="3">
                  <c:v>0.09</c:v>
                </c:pt>
                <c:pt idx="4">
                  <c:v>0</c:v>
                </c:pt>
                <c:pt idx="5">
                  <c:v>0</c:v>
                </c:pt>
                <c:pt idx="6">
                  <c:v>0</c:v>
                </c:pt>
                <c:pt idx="7">
                  <c:v>0</c:v>
                </c:pt>
                <c:pt idx="8">
                  <c:v>0</c:v>
                </c:pt>
                <c:pt idx="9">
                  <c:v>0</c:v>
                </c:pt>
              </c:numCache>
            </c:numRef>
          </c:val>
          <c:extLst>
            <c:ext xmlns:c16="http://schemas.microsoft.com/office/drawing/2014/chart" uri="{C3380CC4-5D6E-409C-BE32-E72D297353CC}">
              <c16:uniqueId val="{00000000-CBC0-439E-8A93-B60CF6722F0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BC0-439E-8A93-B60CF6722F0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BC0-439E-8A93-B60CF6722F0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3-CBC0-439E-8A93-B60CF6722F02}"/>
            </c:ext>
          </c:extLst>
        </c:ser>
        <c:ser>
          <c:idx val="4"/>
          <c:order val="4"/>
          <c:tx>
            <c:strRef>
              <c:f>データシート!$A$31</c:f>
              <c:strCache>
                <c:ptCount val="1"/>
                <c:pt idx="0">
                  <c:v>上川町村等公平委員会特別会計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0.05</c:v>
                </c:pt>
                <c:pt idx="4">
                  <c:v>#N/A</c:v>
                </c:pt>
                <c:pt idx="5">
                  <c:v>0.04</c:v>
                </c:pt>
                <c:pt idx="6">
                  <c:v>#N/A</c:v>
                </c:pt>
                <c:pt idx="7">
                  <c:v>0.05</c:v>
                </c:pt>
                <c:pt idx="8">
                  <c:v>#N/A</c:v>
                </c:pt>
                <c:pt idx="9">
                  <c:v>0.05</c:v>
                </c:pt>
              </c:numCache>
            </c:numRef>
          </c:val>
          <c:extLst>
            <c:ext xmlns:c16="http://schemas.microsoft.com/office/drawing/2014/chart" uri="{C3380CC4-5D6E-409C-BE32-E72D297353CC}">
              <c16:uniqueId val="{00000004-CBC0-439E-8A93-B60CF6722F02}"/>
            </c:ext>
          </c:extLst>
        </c:ser>
        <c:ser>
          <c:idx val="5"/>
          <c:order val="5"/>
          <c:tx>
            <c:strRef>
              <c:f>データシート!$A$32</c:f>
              <c:strCache>
                <c:ptCount val="1"/>
                <c:pt idx="0">
                  <c:v>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0.39</c:v>
                </c:pt>
                <c:pt idx="2">
                  <c:v>#N/A</c:v>
                </c:pt>
                <c:pt idx="3">
                  <c:v>0.28999999999999998</c:v>
                </c:pt>
                <c:pt idx="4">
                  <c:v>#N/A</c:v>
                </c:pt>
                <c:pt idx="5">
                  <c:v>0.49</c:v>
                </c:pt>
                <c:pt idx="6">
                  <c:v>#N/A</c:v>
                </c:pt>
                <c:pt idx="7">
                  <c:v>0.24</c:v>
                </c:pt>
                <c:pt idx="8">
                  <c:v>#N/A</c:v>
                </c:pt>
                <c:pt idx="9">
                  <c:v>0.23</c:v>
                </c:pt>
              </c:numCache>
            </c:numRef>
          </c:val>
          <c:extLst>
            <c:ext xmlns:c16="http://schemas.microsoft.com/office/drawing/2014/chart" uri="{C3380CC4-5D6E-409C-BE32-E72D297353CC}">
              <c16:uniqueId val="{00000005-CBC0-439E-8A93-B60CF6722F0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1.1100000000000001</c:v>
                </c:pt>
                <c:pt idx="2">
                  <c:v>#N/A</c:v>
                </c:pt>
                <c:pt idx="3">
                  <c:v>1.58</c:v>
                </c:pt>
                <c:pt idx="4">
                  <c:v>#N/A</c:v>
                </c:pt>
                <c:pt idx="5">
                  <c:v>2.1800000000000002</c:v>
                </c:pt>
                <c:pt idx="6">
                  <c:v>#N/A</c:v>
                </c:pt>
                <c:pt idx="7">
                  <c:v>1.5</c:v>
                </c:pt>
                <c:pt idx="8">
                  <c:v>#N/A</c:v>
                </c:pt>
                <c:pt idx="9">
                  <c:v>1.5</c:v>
                </c:pt>
              </c:numCache>
            </c:numRef>
          </c:val>
          <c:extLst>
            <c:ext xmlns:c16="http://schemas.microsoft.com/office/drawing/2014/chart" uri="{C3380CC4-5D6E-409C-BE32-E72D297353CC}">
              <c16:uniqueId val="{00000006-CBC0-439E-8A93-B60CF6722F02}"/>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#N/A</c:v>
                </c:pt>
                <c:pt idx="5">
                  <c:v>1.51</c:v>
                </c:pt>
                <c:pt idx="6">
                  <c:v>#N/A</c:v>
                </c:pt>
                <c:pt idx="7">
                  <c:v>3.21</c:v>
                </c:pt>
                <c:pt idx="8">
                  <c:v>#N/A</c:v>
                </c:pt>
                <c:pt idx="9">
                  <c:v>4.71</c:v>
                </c:pt>
              </c:numCache>
            </c:numRef>
          </c:val>
          <c:extLst>
            <c:ext xmlns:c16="http://schemas.microsoft.com/office/drawing/2014/chart" uri="{C3380CC4-5D6E-409C-BE32-E72D297353CC}">
              <c16:uniqueId val="{00000007-CBC0-439E-8A93-B60CF6722F0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7.72</c:v>
                </c:pt>
                <c:pt idx="2">
                  <c:v>#N/A</c:v>
                </c:pt>
                <c:pt idx="3">
                  <c:v>7.88</c:v>
                </c:pt>
                <c:pt idx="4">
                  <c:v>#N/A</c:v>
                </c:pt>
                <c:pt idx="5">
                  <c:v>7.8</c:v>
                </c:pt>
                <c:pt idx="6">
                  <c:v>#N/A</c:v>
                </c:pt>
                <c:pt idx="7">
                  <c:v>6.51</c:v>
                </c:pt>
                <c:pt idx="8">
                  <c:v>#N/A</c:v>
                </c:pt>
                <c:pt idx="9">
                  <c:v>5.91</c:v>
                </c:pt>
              </c:numCache>
            </c:numRef>
          </c:val>
          <c:extLst>
            <c:ext xmlns:c16="http://schemas.microsoft.com/office/drawing/2014/chart" uri="{C3380CC4-5D6E-409C-BE32-E72D297353CC}">
              <c16:uniqueId val="{00000008-CBC0-439E-8A93-B60CF6722F0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4.88</c:v>
                </c:pt>
                <c:pt idx="2">
                  <c:v>#N/A</c:v>
                </c:pt>
                <c:pt idx="3">
                  <c:v>5.0999999999999996</c:v>
                </c:pt>
                <c:pt idx="4">
                  <c:v>#N/A</c:v>
                </c:pt>
                <c:pt idx="5">
                  <c:v>7.71</c:v>
                </c:pt>
                <c:pt idx="6">
                  <c:v>#N/A</c:v>
                </c:pt>
                <c:pt idx="7">
                  <c:v>6.26</c:v>
                </c:pt>
                <c:pt idx="8">
                  <c:v>#N/A</c:v>
                </c:pt>
                <c:pt idx="9">
                  <c:v>7.22</c:v>
                </c:pt>
              </c:numCache>
            </c:numRef>
          </c:val>
          <c:extLst>
            <c:ext xmlns:c16="http://schemas.microsoft.com/office/drawing/2014/chart" uri="{C3380CC4-5D6E-409C-BE32-E72D297353CC}">
              <c16:uniqueId val="{00000009-CBC0-439E-8A93-B60CF6722F0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565</c:v>
                </c:pt>
                <c:pt idx="5">
                  <c:v>576</c:v>
                </c:pt>
                <c:pt idx="8">
                  <c:v>592</c:v>
                </c:pt>
                <c:pt idx="11">
                  <c:v>592</c:v>
                </c:pt>
                <c:pt idx="14">
                  <c:v>579</c:v>
                </c:pt>
              </c:numCache>
            </c:numRef>
          </c:val>
          <c:extLst>
            <c:ext xmlns:c16="http://schemas.microsoft.com/office/drawing/2014/chart" uri="{C3380CC4-5D6E-409C-BE32-E72D297353CC}">
              <c16:uniqueId val="{00000000-2A61-4AD5-B77C-53817317F9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A61-4AD5-B77C-53817317F9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A61-4AD5-B77C-53817317F9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61-4AD5-B77C-53817317F9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c:v>
                </c:pt>
                <c:pt idx="3">
                  <c:v>80</c:v>
                </c:pt>
                <c:pt idx="6">
                  <c:v>83</c:v>
                </c:pt>
                <c:pt idx="9">
                  <c:v>83</c:v>
                </c:pt>
                <c:pt idx="12">
                  <c:v>74</c:v>
                </c:pt>
              </c:numCache>
            </c:numRef>
          </c:val>
          <c:extLst>
            <c:ext xmlns:c16="http://schemas.microsoft.com/office/drawing/2014/chart" uri="{C3380CC4-5D6E-409C-BE32-E72D297353CC}">
              <c16:uniqueId val="{00000004-2A61-4AD5-B77C-53817317F9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61-4AD5-B77C-53817317F9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A61-4AD5-B77C-53817317F9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640</c:v>
                </c:pt>
                <c:pt idx="3">
                  <c:v>642</c:v>
                </c:pt>
                <c:pt idx="6">
                  <c:v>684</c:v>
                </c:pt>
                <c:pt idx="9">
                  <c:v>738</c:v>
                </c:pt>
                <c:pt idx="12">
                  <c:v>702</c:v>
                </c:pt>
              </c:numCache>
            </c:numRef>
          </c:val>
          <c:extLst>
            <c:ext xmlns:c16="http://schemas.microsoft.com/office/drawing/2014/chart" uri="{C3380CC4-5D6E-409C-BE32-E72D297353CC}">
              <c16:uniqueId val="{00000007-2A61-4AD5-B77C-53817317F9D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146</c:v>
                </c:pt>
                <c:pt idx="2">
                  <c:v>#N/A</c:v>
                </c:pt>
                <c:pt idx="3">
                  <c:v>#N/A</c:v>
                </c:pt>
                <c:pt idx="4">
                  <c:v>146</c:v>
                </c:pt>
                <c:pt idx="5">
                  <c:v>#N/A</c:v>
                </c:pt>
                <c:pt idx="6">
                  <c:v>#N/A</c:v>
                </c:pt>
                <c:pt idx="7">
                  <c:v>175</c:v>
                </c:pt>
                <c:pt idx="8">
                  <c:v>#N/A</c:v>
                </c:pt>
                <c:pt idx="9">
                  <c:v>#N/A</c:v>
                </c:pt>
                <c:pt idx="10">
                  <c:v>229</c:v>
                </c:pt>
                <c:pt idx="11">
                  <c:v>#N/A</c:v>
                </c:pt>
                <c:pt idx="12">
                  <c:v>#N/A</c:v>
                </c:pt>
                <c:pt idx="13">
                  <c:v>197</c:v>
                </c:pt>
                <c:pt idx="14">
                  <c:v>#N/A</c:v>
                </c:pt>
              </c:numCache>
            </c:numRef>
          </c:val>
          <c:smooth val="0"/>
          <c:extLst>
            <c:ext xmlns:c16="http://schemas.microsoft.com/office/drawing/2014/chart" uri="{C3380CC4-5D6E-409C-BE32-E72D297353CC}">
              <c16:uniqueId val="{00000008-2A61-4AD5-B77C-53817317F9D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4828</c:v>
                </c:pt>
                <c:pt idx="5">
                  <c:v>4438</c:v>
                </c:pt>
                <c:pt idx="8">
                  <c:v>4424</c:v>
                </c:pt>
                <c:pt idx="11">
                  <c:v>4186</c:v>
                </c:pt>
                <c:pt idx="14">
                  <c:v>5056</c:v>
                </c:pt>
              </c:numCache>
            </c:numRef>
          </c:val>
          <c:extLst>
            <c:ext xmlns:c16="http://schemas.microsoft.com/office/drawing/2014/chart" uri="{C3380CC4-5D6E-409C-BE32-E72D297353CC}">
              <c16:uniqueId val="{00000000-B3F7-4417-A7E5-A2223E78C7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569</c:v>
                </c:pt>
                <c:pt idx="5">
                  <c:v>550</c:v>
                </c:pt>
                <c:pt idx="8">
                  <c:v>538</c:v>
                </c:pt>
                <c:pt idx="11">
                  <c:v>527</c:v>
                </c:pt>
                <c:pt idx="14">
                  <c:v>627</c:v>
                </c:pt>
              </c:numCache>
            </c:numRef>
          </c:val>
          <c:extLst>
            <c:ext xmlns:c16="http://schemas.microsoft.com/office/drawing/2014/chart" uri="{C3380CC4-5D6E-409C-BE32-E72D297353CC}">
              <c16:uniqueId val="{00000001-B3F7-4417-A7E5-A2223E78C7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1641</c:v>
                </c:pt>
                <c:pt idx="5">
                  <c:v>1681</c:v>
                </c:pt>
                <c:pt idx="8">
                  <c:v>1828</c:v>
                </c:pt>
                <c:pt idx="11">
                  <c:v>1982</c:v>
                </c:pt>
                <c:pt idx="14">
                  <c:v>1812</c:v>
                </c:pt>
              </c:numCache>
            </c:numRef>
          </c:val>
          <c:extLst>
            <c:ext xmlns:c16="http://schemas.microsoft.com/office/drawing/2014/chart" uri="{C3380CC4-5D6E-409C-BE32-E72D297353CC}">
              <c16:uniqueId val="{00000002-B3F7-4417-A7E5-A2223E78C7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3F7-4417-A7E5-A2223E78C7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3F7-4417-A7E5-A2223E78C7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F7-4417-A7E5-A2223E78C7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739</c:v>
                </c:pt>
                <c:pt idx="3">
                  <c:v>725</c:v>
                </c:pt>
                <c:pt idx="6">
                  <c:v>761</c:v>
                </c:pt>
                <c:pt idx="9">
                  <c:v>709</c:v>
                </c:pt>
                <c:pt idx="12">
                  <c:v>767</c:v>
                </c:pt>
              </c:numCache>
            </c:numRef>
          </c:val>
          <c:extLst>
            <c:ext xmlns:c16="http://schemas.microsoft.com/office/drawing/2014/chart" uri="{C3380CC4-5D6E-409C-BE32-E72D297353CC}">
              <c16:uniqueId val="{00000006-B3F7-4417-A7E5-A2223E78C7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3F7-4417-A7E5-A2223E78C7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632</c:v>
                </c:pt>
                <c:pt idx="3">
                  <c:v>544</c:v>
                </c:pt>
                <c:pt idx="6">
                  <c:v>532</c:v>
                </c:pt>
                <c:pt idx="9">
                  <c:v>533</c:v>
                </c:pt>
                <c:pt idx="12">
                  <c:v>496</c:v>
                </c:pt>
              </c:numCache>
            </c:numRef>
          </c:val>
          <c:extLst>
            <c:ext xmlns:c16="http://schemas.microsoft.com/office/drawing/2014/chart" uri="{C3380CC4-5D6E-409C-BE32-E72D297353CC}">
              <c16:uniqueId val="{00000008-B3F7-4417-A7E5-A2223E78C7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3F7-4417-A7E5-A2223E78C7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6455</c:v>
                </c:pt>
                <c:pt idx="3">
                  <c:v>6279</c:v>
                </c:pt>
                <c:pt idx="6">
                  <c:v>5963</c:v>
                </c:pt>
                <c:pt idx="9">
                  <c:v>5605</c:v>
                </c:pt>
                <c:pt idx="12">
                  <c:v>6208</c:v>
                </c:pt>
              </c:numCache>
            </c:numRef>
          </c:val>
          <c:extLst>
            <c:ext xmlns:c16="http://schemas.microsoft.com/office/drawing/2014/chart" uri="{C3380CC4-5D6E-409C-BE32-E72D297353CC}">
              <c16:uniqueId val="{0000000A-B3F7-4417-A7E5-A2223E78C7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788</c:v>
                </c:pt>
                <c:pt idx="2">
                  <c:v>#N/A</c:v>
                </c:pt>
                <c:pt idx="3">
                  <c:v>#N/A</c:v>
                </c:pt>
                <c:pt idx="4">
                  <c:v>880</c:v>
                </c:pt>
                <c:pt idx="5">
                  <c:v>#N/A</c:v>
                </c:pt>
                <c:pt idx="6">
                  <c:v>#N/A</c:v>
                </c:pt>
                <c:pt idx="7">
                  <c:v>466</c:v>
                </c:pt>
                <c:pt idx="8">
                  <c:v>#N/A</c:v>
                </c:pt>
                <c:pt idx="9">
                  <c:v>#N/A</c:v>
                </c:pt>
                <c:pt idx="10">
                  <c:v>153</c:v>
                </c:pt>
                <c:pt idx="11">
                  <c:v>#N/A</c:v>
                </c:pt>
                <c:pt idx="12">
                  <c:v>#N/A</c:v>
                </c:pt>
                <c:pt idx="13">
                  <c:v>0</c:v>
                </c:pt>
                <c:pt idx="14">
                  <c:v>#N/A</c:v>
                </c:pt>
              </c:numCache>
            </c:numRef>
          </c:val>
          <c:smooth val="0"/>
          <c:extLst>
            <c:ext xmlns:c16="http://schemas.microsoft.com/office/drawing/2014/chart" uri="{C3380CC4-5D6E-409C-BE32-E72D297353CC}">
              <c16:uniqueId val="{0000000B-B3F7-4417-A7E5-A2223E78C7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776</c:v>
                </c:pt>
                <c:pt idx="1">
                  <c:v>913</c:v>
                </c:pt>
                <c:pt idx="2">
                  <c:v>736</c:v>
                </c:pt>
              </c:numCache>
            </c:numRef>
          </c:val>
          <c:extLst>
            <c:ext xmlns:c16="http://schemas.microsoft.com/office/drawing/2014/chart" uri="{C3380CC4-5D6E-409C-BE32-E72D297353CC}">
              <c16:uniqueId val="{00000000-8D78-42B9-955D-69277EAAB6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293</c:v>
                </c:pt>
                <c:pt idx="1">
                  <c:v>306</c:v>
                </c:pt>
                <c:pt idx="2">
                  <c:v>290</c:v>
                </c:pt>
              </c:numCache>
            </c:numRef>
          </c:val>
          <c:extLst>
            <c:ext xmlns:c16="http://schemas.microsoft.com/office/drawing/2014/chart" uri="{C3380CC4-5D6E-409C-BE32-E72D297353CC}">
              <c16:uniqueId val="{00000001-8D78-42B9-955D-69277EAAB6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709</c:v>
                </c:pt>
                <c:pt idx="1">
                  <c:v>701</c:v>
                </c:pt>
                <c:pt idx="2">
                  <c:v>726</c:v>
                </c:pt>
              </c:numCache>
            </c:numRef>
          </c:val>
          <c:extLst>
            <c:ext xmlns:c16="http://schemas.microsoft.com/office/drawing/2014/chart" uri="{C3380CC4-5D6E-409C-BE32-E72D297353CC}">
              <c16:uniqueId val="{00000002-8D78-42B9-955D-69277EAAB6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{3B0E9DB4-5310-4907-86FB-2783BB1DED10}</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FED-43F9-8462-7EF5BCB6DD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{DA9FEDC6-BB5A-47CC-B6AE-EE493DC99EF0}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ED-43F9-8462-7EF5BCB6DD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{F5A84C16-139C-4913-AFEA-BCD92EB0E4C1}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ED-43F9-8462-7EF5BCB6DD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{029AF04A-F7C4-4B7E-9C50-3A66F4046964}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ED-43F9-8462-7EF5BCB6DD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{A0D64735-90A0-446D-AB62-51C3905B9D6D}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ED-43F9-8462-7EF5BCB6DD05}"/>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{DFAC50B1-1F89-4696-86B7-EF0683DA90F4}</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FED-43F9-8462-7EF5BCB6DD05}"/>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{FBEE01CD-C8E8-4D5C-AB2A-6F1F44A9A8E0}</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FED-43F9-8462-7EF5BCB6DD05}"/>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{98456FAF-729F-4DA4-99B8-C6E478F455D4}</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FED-43F9-8462-7EF5BCB6DD05}"/>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{9F5EEA4E-466D-4581-8127-5F93D6FB9AC2}</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FED-43F9-8462-7EF5BCB6DD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70.3</c:v>
                </c:pt>
                <c:pt idx="8">
                  <c:v>72.2</c:v>
                </c:pt>
                <c:pt idx="16">
                  <c:v>74.099999999999994</c:v>
                </c:pt>
                <c:pt idx="24">
                  <c:v>75.8</c:v>
                </c:pt>
                <c:pt idx="32">
                  <c:v>77.900000000000006</c:v>
                </c:pt>
              </c:numCache>
            </c:numRef>
          </c:xVal>
          <c:yVal>
            <c:numRef>
              <c:f>[1]公会計指標分析・財政指標組合せ分析表!$BP$51:$DC$51</c:f>
              <c:numCache>
                <c:formatCode>General</c:formatCode>
                <c:ptCount val="40"/>
                <c:pt idx="0">
                  <c:v>28.7</c:v>
                </c:pt>
                <c:pt idx="8">
                  <c:v>29.7</c:v>
                </c:pt>
                <c:pt idx="16">
                  <c:v>15.9</c:v>
                </c:pt>
                <c:pt idx="24">
                  <c:v>5.0999999999999996</c:v>
                </c:pt>
              </c:numCache>
            </c:numRef>
          </c:yVal>
          <c:smooth val="0"/>
          <c:extLst>
            <c:ext xmlns:c16="http://schemas.microsoft.com/office/drawing/2014/chart" uri="{C3380CC4-5D6E-409C-BE32-E72D297353CC}">
              <c16:uniqueId val="{00000009-2FED-43F9-8462-7EF5BCB6DD05}"/>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6961054097210552E-2"/>
                  <c:y val="-0.10153527211214211"/>
                </c:manualLayout>
              </c:layout>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{82CF60DC-EB52-4B80-A6DF-91923388D924}</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FED-43F9-8462-7EF5BCB6DD0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{E85ABF9A-B2A6-482E-B289-35BE2F5562A9}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ED-43F9-8462-7EF5BCB6DD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{04336B1C-AB37-4672-BDF7-D198DD274E60}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ED-43F9-8462-7EF5BCB6DD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{D5BA0CF0-99F8-4305-8A36-989ADCCD837B}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ED-43F9-8462-7EF5BCB6DD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{B9208C14-808E-401A-A68C-E6ABB553BDD4}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ED-43F9-8462-7EF5BCB6DD05}"/>
                </c:ext>
              </c:extLst>
            </c:dLbl>
            <c:dLbl>
              <c:idx val="8"/>
              <c:layout>
                <c:manualLayout>
                  <c:x val="-2.7070374396835191E-2"/>
                  <c:y val="-6.473904210586517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{27BD58B2-5412-432A-A77F-7BD4A34FEEF7}</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FED-43F9-8462-7EF5BCB6DD05}"/>
                </c:ext>
              </c:extLst>
            </c:dLbl>
            <c:dLbl>
              <c:idx val="16"/>
              <c:layout>
                <c:manualLayout>
                  <c:x val="-3.6961126903633131E-2"/>
                  <c:y val="-6.4739042105865174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{07856775-78F8-41C6-980C-C4800B551149}</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FED-43F9-8462-7EF5BCB6DD05}"/>
                </c:ext>
              </c:extLst>
            </c:dLbl>
            <c:dLbl>
              <c:idx val="24"/>
              <c:layout>
                <c:manualLayout>
                  <c:x val="-2.7070447203257766E-2"/>
                  <c:y val="-6.5965476536826245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{A30583D0-4BBF-4F5A-91D7-67E807B33659}</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FED-43F9-8462-7EF5BCB6DD05}"/>
                </c:ext>
              </c:extLst>
            </c:dLbl>
            <c:dLbl>
              <c:idx val="32"/>
              <c:layout>
                <c:manualLayout>
                  <c:x val="-3.2015750650234161E-2"/>
                  <c:y val="-2.6716022437799969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{AFE2BD13-EC20-491F-AE9B-ECD7152322FC}</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FED-43F9-8462-7EF5BCB6DD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64.400000000000006</c:v>
                </c:pt>
                <c:pt idx="8">
                  <c:v>62.7</c:v>
                </c:pt>
                <c:pt idx="16">
                  <c:v>63.1</c:v>
                </c:pt>
                <c:pt idx="24">
                  <c:v>64</c:v>
                </c:pt>
                <c:pt idx="32">
                  <c:v>64</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FED-43F9-8462-7EF5BCB6DD05}"/>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1.1129476055666559E-2"/>
                </c:manualLayout>
              </c:layout>
              <c:tx>
                <c:strRef>
                  <c:f>[1]公会計指標分析・財政指標組合せ分析表!$BP$72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{14915129-4E06-4230-AC40-888C6DA41CA1}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C4C-4B56-A1AA-2512D5A57F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{D1A4E4E6-AD4D-47C9-8766-34FF9DF64085}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4C-4B56-A1AA-2512D5A57F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{3B6B8C9F-44C3-495E-8C96-3AD499A9E1C9}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4C-4B56-A1AA-2512D5A57F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{94A1EB13-49AC-4437-B980-6BEA4A57ED1F}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4C-4B56-A1AA-2512D5A57F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{569B2863-FB19-4500-A268-DCF503DF0006}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4C-4B56-A1AA-2512D5A57F9C}"/>
                </c:ext>
              </c:extLst>
            </c:dLbl>
            <c:dLbl>
              <c:idx val="8"/>
              <c:layout>
                <c:manualLayout>
                  <c:x val="0"/>
                  <c:y val="1.1129476055666479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{93FB7EEC-9CCC-40C3-AC16-93E6F2AF15E4}</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C4C-4B56-A1AA-2512D5A57F9C}"/>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{6C27B65A-9FFE-46D9-8B0E-FDAF255EC63D}</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C4C-4B56-A1AA-2512D5A57F9C}"/>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{1F3AC741-8BA2-4C39-A6AE-AA2408D93C6A}</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C4C-4B56-A1AA-2512D5A57F9C}"/>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{F0D09FDC-AB9D-4817-9C35-B5FDE50FC4ED}</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C4C-4B56-A1AA-2512D5A57F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4.9000000000000004</c:v>
                </c:pt>
                <c:pt idx="8">
                  <c:v>4.8</c:v>
                </c:pt>
                <c:pt idx="16">
                  <c:v>5.3</c:v>
                </c:pt>
                <c:pt idx="24">
                  <c:v>6.2</c:v>
                </c:pt>
                <c:pt idx="32">
                  <c:v>6.7</c:v>
                </c:pt>
              </c:numCache>
            </c:numRef>
          </c:xVal>
          <c:yVal>
            <c:numRef>
              <c:f>[1]公会計指標分析・財政指標組合せ分析表!$BP$73:$DC$73</c:f>
              <c:numCache>
                <c:formatCode>General</c:formatCode>
                <c:ptCount val="40"/>
                <c:pt idx="0">
                  <c:v>28.7</c:v>
                </c:pt>
                <c:pt idx="8">
                  <c:v>29.7</c:v>
                </c:pt>
                <c:pt idx="16">
                  <c:v>15.9</c:v>
                </c:pt>
                <c:pt idx="24">
                  <c:v>5.0999999999999996</c:v>
                </c:pt>
              </c:numCache>
            </c:numRef>
          </c:yVal>
          <c:smooth val="0"/>
          <c:extLst>
            <c:ext xmlns:c16="http://schemas.microsoft.com/office/drawing/2014/chart" uri="{C3380CC4-5D6E-409C-BE32-E72D297353CC}">
              <c16:uniqueId val="{00000009-FC4C-4B56-A1AA-2512D5A57F9C}"/>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{36A3E25F-87E5-43EA-A0EB-857ED71D3561}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C4C-4B56-A1AA-2512D5A57F9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{C2F17D9D-7605-4DD9-9F9A-1D4B8A4B72D4}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4C-4B56-A1AA-2512D5A57F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{8D0BB6F6-4DC7-4A1E-9A6A-640BD37AF44C}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4C-4B56-A1AA-2512D5A57F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{F4ACBAAF-2C9B-429B-86F2-1C7FA234D502}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4C-4B56-A1AA-2512D5A57F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{B4CFE3DC-7879-4304-B395-4722CFC586E9}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4C-4B56-A1AA-2512D5A57F9C}"/>
                </c:ext>
              </c:extLst>
            </c:dLbl>
            <c:dLbl>
              <c:idx val="8"/>
              <c:layout>
                <c:manualLayout>
                  <c:x val="-3.7842225392624447E-2"/>
                  <c:y val="-9.5454025496144623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{71684105-42E8-4D69-AB32-3DCBC4A0EE6A}</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C4C-4B56-A1AA-2512D5A57F9C}"/>
                </c:ext>
              </c:extLst>
            </c:dLbl>
            <c:dLbl>
              <c:idx val="16"/>
              <c:layout>
                <c:manualLayout>
                  <c:x val="-2.2162446930223581E-2"/>
                  <c:y val="-7.6607105795095165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{29745A07-A529-4388-A4BF-4565B06A0B35}</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C4C-4B56-A1AA-2512D5A57F9C}"/>
                </c:ext>
              </c:extLst>
            </c:dLbl>
            <c:dLbl>
              <c:idx val="24"/>
              <c:layout>
                <c:manualLayout>
                  <c:x val="-3.4706355852378717E-2"/>
                  <c:y val="-1.9881917135817554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{4C505C87-4E7C-424D-92CC-919C65FB4D2D}</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C4C-4B56-A1AA-2512D5A57F9C}"/>
                </c:ext>
              </c:extLst>
            </c:dLbl>
            <c:dLbl>
              <c:idx val="32"/>
              <c:layout>
                <c:manualLayout>
                  <c:x val="-3.1570342725075584E-2"/>
                  <c:y val="-5.7723368680333745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{29D92F42-28B8-4FDA-B793-668CB4240B44}</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C4C-4B56-A1AA-2512D5A57F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8.9</c:v>
                </c:pt>
                <c:pt idx="8">
                  <c:v>8.3000000000000007</c:v>
                </c:pt>
                <c:pt idx="16">
                  <c:v>8.1</c:v>
                </c:pt>
                <c:pt idx="24">
                  <c:v>8.1999999999999993</c:v>
                </c:pt>
                <c:pt idx="32">
                  <c:v>8.3000000000000007</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C4C-4B56-A1AA-2512D5A57F9C}"/>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北海道鷹栖町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6,463
6,440
139.42
7,966,627
7,620,567
258,969
3,559,963
6,208,452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当町は前年度</a:t>
          </a:r>
          <a:r>
            <a:rPr kumimoji="1" lang="ja-JP" altLang="en-US" sz="1100">
              <a:solidFill>
                <a:schemeClr val="dk1"/>
              </a:solidFill>
              <a:effectLst/>
              <a:latin typeface="+mn-lt"/>
              <a:ea typeface="+mn-ea"/>
              <a:cs typeface="+mn-cs"/>
            </a:rPr>
            <a:t>数値</a:t>
          </a:r>
          <a:r>
            <a:rPr kumimoji="1" lang="ja-JP" altLang="ja-JP" sz="1100">
              <a:solidFill>
                <a:schemeClr val="dk1"/>
              </a:solidFill>
              <a:effectLst/>
              <a:latin typeface="+mn-lt"/>
              <a:ea typeface="+mn-ea"/>
              <a:cs typeface="+mn-cs"/>
            </a:rPr>
            <a:t>と比較すると</a:t>
          </a:r>
          <a:r>
            <a:rPr kumimoji="1" lang="ja-JP" altLang="en-US" sz="1100">
              <a:solidFill>
                <a:schemeClr val="dk1"/>
              </a:solidFill>
              <a:effectLst/>
              <a:latin typeface="+mn-lt"/>
              <a:ea typeface="+mn-ea"/>
              <a:cs typeface="+mn-cs"/>
            </a:rPr>
            <a:t>増減</a:t>
          </a:r>
          <a:r>
            <a:rPr kumimoji="1" lang="ja-JP" altLang="ja-JP" sz="1100">
              <a:solidFill>
                <a:schemeClr val="dk1"/>
              </a:solidFill>
              <a:effectLst/>
              <a:latin typeface="+mn-lt"/>
              <a:ea typeface="+mn-ea"/>
              <a:cs typeface="+mn-cs"/>
            </a:rPr>
            <a:t>していないが、類似団体と比較すると大きく平均を下回る数値を推移しており、歳入総額に占める地方税の割合が低く、地方交付税への依存度が高い財政構造である。</a:t>
          </a:r>
          <a:endParaRPr lang="ja-JP" altLang="ja-JP" sz="1400">
            <a:effectLst/>
          </a:endParaRPr>
        </a:p>
        <a:p>
          <a:r>
            <a:rPr kumimoji="1" lang="ja-JP" altLang="ja-JP" sz="1100">
              <a:solidFill>
                <a:schemeClr val="dk1"/>
              </a:solidFill>
              <a:effectLst/>
              <a:latin typeface="+mn-lt"/>
              <a:ea typeface="+mn-ea"/>
              <a:cs typeface="+mn-cs"/>
            </a:rPr>
            <a:t>今後も財政健全化に向けた取組により、内部管理経費や公共事業等の歳出削減に努めるとともに、税収納率の向上による歳入確保に努める。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41628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の数値は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事業振分の整理に伴い、</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とほぼ同数値となった。今後も</a:t>
          </a:r>
          <a:r>
            <a:rPr kumimoji="1" lang="ja-JP" altLang="ja-JP" sz="1100">
              <a:solidFill>
                <a:schemeClr val="dk1"/>
              </a:solidFill>
              <a:effectLst/>
              <a:latin typeface="+mn-lt"/>
              <a:ea typeface="+mn-ea"/>
              <a:cs typeface="+mn-cs"/>
            </a:rPr>
            <a:t>、施設運営を直営で行っていることと公共施設の老朽化により、人件費や修繕料などが増加傾向にあるため、民間委託・指定管理者制度の活用により、経常経費の削減に努める。また、人件費も増加傾向にあるため、適正な人員配置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143510</xdr:rowOff>
    </xdr:from>
    <xdr:to>
      <xdr:col>23</xdr:col>
      <xdr:colOff>133350</xdr:colOff>
      <xdr:row>63</xdr:row>
      <xdr:rowOff>138430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601960"/>
          <a:ext cx="8382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13208</xdr:rowOff>
    </xdr:from>
    <xdr:to>
      <xdr:col>19</xdr:col>
      <xdr:colOff>133350</xdr:colOff>
      <xdr:row>61</xdr:row>
      <xdr:rowOff>143510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471658"/>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61</xdr:row>
      <xdr:rowOff>13208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360660"/>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73660</xdr:rowOff>
    </xdr:from>
    <xdr:to>
      <xdr:col>11</xdr:col>
      <xdr:colOff>31750</xdr:colOff>
      <xdr:row>63</xdr:row>
      <xdr:rowOff>152908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360660"/>
          <a:ext cx="889000" cy="59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59707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6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92710</xdr:rowOff>
    </xdr:from>
    <xdr:to>
      <xdr:col>19</xdr:col>
      <xdr:colOff>184150</xdr:colOff>
      <xdr:row>62</xdr:row>
      <xdr:rowOff>22860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33037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2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133858</xdr:rowOff>
    </xdr:from>
    <xdr:to>
      <xdr:col>15</xdr:col>
      <xdr:colOff>133350</xdr:colOff>
      <xdr:row>61</xdr:row>
      <xdr:rowOff>64008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4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74185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22860</xdr:rowOff>
    </xdr:from>
    <xdr:to>
      <xdr:col>11</xdr:col>
      <xdr:colOff>82550</xdr:colOff>
      <xdr:row>60</xdr:row>
      <xdr:rowOff>124460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102108</xdr:rowOff>
    </xdr:from>
    <xdr:to>
      <xdr:col>7</xdr:col>
      <xdr:colOff>31750</xdr:colOff>
      <xdr:row>64</xdr:row>
      <xdr:rowOff>32258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17035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8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[394,465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人件費は、職員の年齢構成比が悪いため、定年退職者が今後も数年少なく、新規採用をしているため、増加する傾向にある。また、地域おこし協力隊等も採用しているため増加傾向である。</a:t>
          </a:r>
          <a:endParaRPr lang="ja-JP" altLang="ja-JP" sz="1400">
            <a:effectLst/>
          </a:endParaRPr>
        </a:p>
        <a:p>
          <a:r>
            <a:rPr kumimoji="1" lang="ja-JP" altLang="ja-JP" sz="1100">
              <a:solidFill>
                <a:schemeClr val="dk1"/>
              </a:solidFill>
              <a:effectLst/>
              <a:latin typeface="+mn-lt"/>
              <a:ea typeface="+mn-ea"/>
              <a:cs typeface="+mn-cs"/>
            </a:rPr>
            <a:t>令和２年度まで、主に物件費を要因として類似団体平均と同程度に推移していたが、令和３年度から平均を大きく上回った。保有する公共施設数が多く、その維持管理に費用がかかっているという特徴があるが、公共施設の管理については、指定管理者制度の導入を進めるなど、より一層の経費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163621</xdr:rowOff>
    </xdr:from>
    <xdr:to>
      <xdr:col>23</xdr:col>
      <xdr:colOff>133350</xdr:colOff>
      <xdr:row>82</xdr:row>
      <xdr:rowOff>12568</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51071"/>
          <a:ext cx="838200" cy="20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161875</xdr:rowOff>
    </xdr:from>
    <xdr:to>
      <xdr:col>19</xdr:col>
      <xdr:colOff>133350</xdr:colOff>
      <xdr:row>81</xdr:row>
      <xdr:rowOff>163621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49325"/>
          <a:ext cx="889000" cy="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151118</xdr:rowOff>
    </xdr:from>
    <xdr:to>
      <xdr:col>15</xdr:col>
      <xdr:colOff>82550</xdr:colOff>
      <xdr:row>81</xdr:row>
      <xdr:rowOff>161875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38568"/>
          <a:ext cx="889000" cy="1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150930</xdr:rowOff>
    </xdr:from>
    <xdr:to>
      <xdr:col>11</xdr:col>
      <xdr:colOff>31750</xdr:colOff>
      <xdr:row>81</xdr:row>
      <xdr:rowOff>151118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38380"/>
          <a:ext cx="88900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97932</xdr:rowOff>
    </xdr:from>
    <xdr:to>
      <xdr:col>7</xdr:col>
      <xdr:colOff>31750</xdr:colOff>
      <xdr:row>82</xdr:row>
      <xdr:rowOff>28082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85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38259</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5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133218</xdr:rowOff>
    </xdr:from>
    <xdr:to>
      <xdr:col>23</xdr:col>
      <xdr:colOff>184150</xdr:colOff>
      <xdr:row>82</xdr:row>
      <xdr:rowOff>63368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2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10045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68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112821</xdr:rowOff>
    </xdr:from>
    <xdr:to>
      <xdr:col>19</xdr:col>
      <xdr:colOff>184150</xdr:colOff>
      <xdr:row>82</xdr:row>
      <xdr:rowOff>42971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0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27748</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86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111075</xdr:rowOff>
    </xdr:from>
    <xdr:to>
      <xdr:col>15</xdr:col>
      <xdr:colOff>133350</xdr:colOff>
      <xdr:row>82</xdr:row>
      <xdr:rowOff>41225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26002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100318</xdr:rowOff>
    </xdr:from>
    <xdr:to>
      <xdr:col>11</xdr:col>
      <xdr:colOff>82550</xdr:colOff>
      <xdr:row>82</xdr:row>
      <xdr:rowOff>30468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8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15245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7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100130</xdr:rowOff>
    </xdr:from>
    <xdr:to>
      <xdr:col>7</xdr:col>
      <xdr:colOff>31750</xdr:colOff>
      <xdr:row>82</xdr:row>
      <xdr:rowOff>30280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8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旧来からの給与体系により類似団体平均を上回っており、高い水準にある。今後は各種手当の総点検を行うなど、より一層の給与の適正化に努める。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79527</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92673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78618</xdr:rowOff>
    </xdr:from>
    <xdr:to>
      <xdr:col>77</xdr:col>
      <xdr:colOff>44450</xdr:colOff>
      <xdr:row>87</xdr:row>
      <xdr:rowOff>10584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823318"/>
          <a:ext cx="889000" cy="10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78618</xdr:rowOff>
    </xdr:from>
    <xdr:to>
      <xdr:col>72</xdr:col>
      <xdr:colOff>203200</xdr:colOff>
      <xdr:row>86</xdr:row>
      <xdr:rowOff>136071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823318"/>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87</xdr:row>
      <xdr:rowOff>22073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8077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93634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28727</xdr:rowOff>
    </xdr:from>
    <xdr:to>
      <xdr:col>81</xdr:col>
      <xdr:colOff>95250</xdr:colOff>
      <xdr:row>87</xdr:row>
      <xdr:rowOff>130327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804</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916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27818</xdr:rowOff>
    </xdr:from>
    <xdr:to>
      <xdr:col>73</xdr:col>
      <xdr:colOff>44450</xdr:colOff>
      <xdr:row>86</xdr:row>
      <xdr:rowOff>129418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114195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142723</xdr:rowOff>
    </xdr:from>
    <xdr:to>
      <xdr:col>64</xdr:col>
      <xdr:colOff>152400</xdr:colOff>
      <xdr:row>87</xdr:row>
      <xdr:rowOff>72873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57650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97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過去からの新規採用抑制などにより、類似団体平均を下回っている。定年退職者が少なく、新規採用を採用しているが、途中退職により</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増加傾向とはなっていない。</a:t>
          </a:r>
          <a:endParaRPr lang="ja-JP" altLang="ja-JP" sz="1400">
            <a:effectLst/>
          </a:endParaRPr>
        </a:p>
        <a:p>
          <a:r>
            <a:rPr kumimoji="1" lang="ja-JP" altLang="ja-JP" sz="1100">
              <a:solidFill>
                <a:schemeClr val="dk1"/>
              </a:solidFill>
              <a:effectLst/>
              <a:latin typeface="+mn-lt"/>
              <a:ea typeface="+mn-ea"/>
              <a:cs typeface="+mn-cs"/>
            </a:rPr>
            <a:t>今後も適正な職員数に留意しながら、指定管理者制度の導入や勧奨退職及び専門職員の採用等で削減に努める。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46058</xdr:rowOff>
    </xdr:from>
    <xdr:to>
      <xdr:col>81</xdr:col>
      <xdr:colOff>44450</xdr:colOff>
      <xdr:row>62</xdr:row>
      <xdr:rowOff>79036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75958"/>
          <a:ext cx="8382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20320</xdr:rowOff>
    </xdr:from>
    <xdr:to>
      <xdr:col>77</xdr:col>
      <xdr:colOff>44450</xdr:colOff>
      <xdr:row>62</xdr:row>
      <xdr:rowOff>46058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50220"/>
          <a:ext cx="889000" cy="2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20320</xdr:rowOff>
    </xdr:from>
    <xdr:to>
      <xdr:col>72</xdr:col>
      <xdr:colOff>203200</xdr:colOff>
      <xdr:row>62</xdr:row>
      <xdr:rowOff>50884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650220"/>
          <a:ext cx="889000" cy="3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39624</xdr:rowOff>
    </xdr:from>
    <xdr:to>
      <xdr:col>68</xdr:col>
      <xdr:colOff>152400</xdr:colOff>
      <xdr:row>62</xdr:row>
      <xdr:rowOff>50884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69524"/>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168994</xdr:rowOff>
    </xdr:from>
    <xdr:to>
      <xdr:col>64</xdr:col>
      <xdr:colOff>152400</xdr:colOff>
      <xdr:row>63</xdr:row>
      <xdr:rowOff>99144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7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83921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88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28236</xdr:rowOff>
    </xdr:from>
    <xdr:to>
      <xdr:col>81</xdr:col>
      <xdr:colOff>95250</xdr:colOff>
      <xdr:row>62</xdr:row>
      <xdr:rowOff>129836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5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44763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0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166708</xdr:rowOff>
    </xdr:from>
    <xdr:to>
      <xdr:col>77</xdr:col>
      <xdr:colOff>95250</xdr:colOff>
      <xdr:row>62</xdr:row>
      <xdr:rowOff>96858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107035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94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140970</xdr:rowOff>
    </xdr:from>
    <xdr:to>
      <xdr:col>73</xdr:col>
      <xdr:colOff>44450</xdr:colOff>
      <xdr:row>62</xdr:row>
      <xdr:rowOff>71120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81297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84</xdr:rowOff>
    </xdr:from>
    <xdr:to>
      <xdr:col>68</xdr:col>
      <xdr:colOff>203200</xdr:colOff>
      <xdr:row>62</xdr:row>
      <xdr:rowOff>101684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2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111861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9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160274</xdr:rowOff>
    </xdr:from>
    <xdr:to>
      <xdr:col>64</xdr:col>
      <xdr:colOff>152400</xdr:colOff>
      <xdr:row>62</xdr:row>
      <xdr:rowOff>90424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100601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鷹栖町総合振興計画のもと、地域住民との意見交換を図り適量・適切な事業実施により、類似団体平均を下回っている</a:t>
          </a:r>
          <a:r>
            <a:rPr kumimoji="1" lang="ja-JP" altLang="en-US" sz="1100">
              <a:solidFill>
                <a:schemeClr val="dk1"/>
              </a:solidFill>
              <a:effectLst/>
              <a:latin typeface="+mn-lt"/>
              <a:ea typeface="+mn-ea"/>
              <a:cs typeface="+mn-cs"/>
            </a:rPr>
            <a:t>が、増加傾向となっている</a:t>
          </a:r>
          <a:r>
            <a:rPr kumimoji="1" lang="ja-JP" altLang="ja-JP" sz="1100">
              <a:solidFill>
                <a:schemeClr val="dk1"/>
              </a:solidFill>
              <a:effectLst/>
              <a:latin typeface="+mn-lt"/>
              <a:ea typeface="+mn-ea"/>
              <a:cs typeface="+mn-cs"/>
            </a:rPr>
            <a:t>。今後とも、緊急度・住民ニーズを的確に把握した事業の選択により、起債に大きく頼ることのない財政運営に努める。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1524</xdr:rowOff>
    </xdr:from>
    <xdr:to>
      <xdr:col>81</xdr:col>
      <xdr:colOff>44450</xdr:colOff>
      <xdr:row>40</xdr:row>
      <xdr:rowOff>49784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85952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86106</xdr:rowOff>
    </xdr:from>
    <xdr:to>
      <xdr:col>77</xdr:col>
      <xdr:colOff>44450</xdr:colOff>
      <xdr:row>40</xdr:row>
      <xdr:rowOff>1524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77265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37846</xdr:rowOff>
    </xdr:from>
    <xdr:to>
      <xdr:col>72</xdr:col>
      <xdr:colOff>203200</xdr:colOff>
      <xdr:row>39</xdr:row>
      <xdr:rowOff>86106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7243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37846</xdr:rowOff>
    </xdr:from>
    <xdr:to>
      <xdr:col>68</xdr:col>
      <xdr:colOff>152400</xdr:colOff>
      <xdr:row>39</xdr:row>
      <xdr:rowOff>47498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7243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39878</xdr:rowOff>
    </xdr:from>
    <xdr:to>
      <xdr:col>64</xdr:col>
      <xdr:colOff>152400</xdr:colOff>
      <xdr:row>41</xdr:row>
      <xdr:rowOff>141478</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126255</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170434</xdr:rowOff>
    </xdr:from>
    <xdr:to>
      <xdr:col>81</xdr:col>
      <xdr:colOff>95250</xdr:colOff>
      <xdr:row>40</xdr:row>
      <xdr:rowOff>100584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15511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0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122174</xdr:rowOff>
    </xdr:from>
    <xdr:to>
      <xdr:col>77</xdr:col>
      <xdr:colOff>95250</xdr:colOff>
      <xdr:row>40</xdr:row>
      <xdr:rowOff>52324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62501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577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35306</xdr:rowOff>
    </xdr:from>
    <xdr:to>
      <xdr:col>73</xdr:col>
      <xdr:colOff>44450</xdr:colOff>
      <xdr:row>39</xdr:row>
      <xdr:rowOff>136906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147083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49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158496</xdr:rowOff>
    </xdr:from>
    <xdr:to>
      <xdr:col>68</xdr:col>
      <xdr:colOff>203200</xdr:colOff>
      <xdr:row>39</xdr:row>
      <xdr:rowOff>88646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98823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44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168148</xdr:rowOff>
    </xdr:from>
    <xdr:to>
      <xdr:col>64</xdr:col>
      <xdr:colOff>152400</xdr:colOff>
      <xdr:row>39</xdr:row>
      <xdr:rowOff>98298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108475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将来負担比率は減少</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と同数値とな</a:t>
          </a:r>
          <a:r>
            <a:rPr kumimoji="1" lang="ja-JP" altLang="ja-JP" sz="1100">
              <a:solidFill>
                <a:schemeClr val="dk1"/>
              </a:solidFill>
              <a:effectLst/>
              <a:latin typeface="+mn-lt"/>
              <a:ea typeface="+mn-ea"/>
              <a:cs typeface="+mn-cs"/>
            </a:rPr>
            <a:t>っ</a:t>
          </a:r>
          <a:r>
            <a:rPr kumimoji="1" lang="ja-JP" altLang="en-US"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要因としては、地方債現在高の減少による充当可能基金の増加があげられる。</a:t>
          </a:r>
          <a:endParaRPr lang="ja-JP" altLang="ja-JP" sz="1400">
            <a:effectLst/>
          </a:endParaRPr>
        </a:p>
        <a:p>
          <a:r>
            <a:rPr kumimoji="1" lang="ja-JP" altLang="ja-JP" sz="1100">
              <a:solidFill>
                <a:schemeClr val="dk1"/>
              </a:solidFill>
              <a:effectLst/>
              <a:latin typeface="+mn-lt"/>
              <a:ea typeface="+mn-ea"/>
              <a:cs typeface="+mn-cs"/>
            </a:rPr>
            <a:t>今後、公共事業や施設の大規模改修等</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予定されているため、公債費等義務的経費の削減を中心とする行財政改革を進め、財政の健全化に努める。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72919</xdr:rowOff>
    </xdr:from>
    <xdr:to>
      <xdr:col>77</xdr:col>
      <xdr:colOff>44450</xdr:colOff>
      <xdr:row>15</xdr:row>
      <xdr:rowOff>118639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290800" y="2473219"/>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118639</xdr:rowOff>
    </xdr:from>
    <xdr:to>
      <xdr:col>72</xdr:col>
      <xdr:colOff>203200</xdr:colOff>
      <xdr:row>17</xdr:row>
      <xdr:rowOff>53234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2690389"/>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33126</xdr:rowOff>
    </xdr:from>
    <xdr:to>
      <xdr:col>68</xdr:col>
      <xdr:colOff>152400</xdr:colOff>
      <xdr:row>17</xdr:row>
      <xdr:rowOff>53234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3512800" y="2947776"/>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22119</xdr:rowOff>
    </xdr:from>
    <xdr:to>
      <xdr:col>77</xdr:col>
      <xdr:colOff>95250</xdr:colOff>
      <xdr:row>14</xdr:row>
      <xdr:rowOff>123719</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129000" y="242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108496</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508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67839</xdr:rowOff>
    </xdr:from>
    <xdr:to>
      <xdr:col>73</xdr:col>
      <xdr:colOff>44450</xdr:colOff>
      <xdr:row>15</xdr:row>
      <xdr:rowOff>169439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63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154216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72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2434</xdr:rowOff>
    </xdr:from>
    <xdr:to>
      <xdr:col>68</xdr:col>
      <xdr:colOff>203200</xdr:colOff>
      <xdr:row>17</xdr:row>
      <xdr:rowOff>104034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91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88811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300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153776</xdr:rowOff>
    </xdr:from>
    <xdr:to>
      <xdr:col>64</xdr:col>
      <xdr:colOff>152400</xdr:colOff>
      <xdr:row>17</xdr:row>
      <xdr:rowOff>83926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8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68703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98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北海道鷹栖町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6,463
6,440
139.42
7,966,627
7,620,567
258,969
3,559,963
6,208,452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人件費に係る経常収支比率は</a:t>
          </a:r>
          <a:r>
            <a:rPr kumimoji="1" lang="ja-JP" altLang="en-US" sz="1100">
              <a:solidFill>
                <a:schemeClr val="dk1"/>
              </a:solidFill>
              <a:effectLst/>
              <a:latin typeface="+mn-lt"/>
              <a:ea typeface="+mn-ea"/>
              <a:cs typeface="+mn-cs"/>
            </a:rPr>
            <a:t>令和元年度までは</a:t>
          </a:r>
          <a:r>
            <a:rPr kumimoji="1" lang="ja-JP" altLang="ja-JP" sz="1100">
              <a:solidFill>
                <a:schemeClr val="dk1"/>
              </a:solidFill>
              <a:effectLst/>
              <a:latin typeface="+mn-lt"/>
              <a:ea typeface="+mn-ea"/>
              <a:cs typeface="+mn-cs"/>
            </a:rPr>
            <a:t>類似団体平均を下回って推移していたが、令和２年度から大きく上回っている。</a:t>
          </a:r>
          <a:endParaRPr lang="ja-JP" altLang="ja-JP" sz="1400">
            <a:effectLst/>
          </a:endParaRPr>
        </a:p>
        <a:p>
          <a:r>
            <a:rPr kumimoji="1" lang="ja-JP" altLang="ja-JP" sz="1100">
              <a:solidFill>
                <a:schemeClr val="dk1"/>
              </a:solidFill>
              <a:effectLst/>
              <a:latin typeface="+mn-lt"/>
              <a:ea typeface="+mn-ea"/>
              <a:cs typeface="+mn-cs"/>
            </a:rPr>
            <a:t>これは、会計年度任用職員数が多いこと及び地域おこし協力隊の採用を増加させていることが主な要因である。</a:t>
          </a:r>
          <a:endParaRPr lang="ja-JP" altLang="ja-JP" sz="1400">
            <a:effectLst/>
          </a:endParaRPr>
        </a:p>
        <a:p>
          <a:r>
            <a:rPr kumimoji="1" lang="ja-JP" altLang="ja-JP" sz="1100">
              <a:solidFill>
                <a:schemeClr val="dk1"/>
              </a:solidFill>
              <a:effectLst/>
              <a:latin typeface="+mn-lt"/>
              <a:ea typeface="+mn-ea"/>
              <a:cs typeface="+mn-cs"/>
            </a:rPr>
            <a:t>今後も適正な職員数に留意しながら、人件費の削減に努める。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62992</xdr:rowOff>
    </xdr:from>
    <xdr:to>
      <xdr:col>24</xdr:col>
      <xdr:colOff>25400</xdr:colOff>
      <xdr:row>38</xdr:row>
      <xdr:rowOff>136144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7809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62992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049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161290</xdr:rowOff>
    </xdr:from>
    <xdr:to>
      <xdr:col>15</xdr:col>
      <xdr:colOff>98425</xdr:colOff>
      <xdr:row>37</xdr:row>
      <xdr:rowOff>170434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049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170434</xdr:rowOff>
    </xdr:from>
    <xdr:to>
      <xdr:col>11</xdr:col>
      <xdr:colOff>9525</xdr:colOff>
      <xdr:row>39</xdr:row>
      <xdr:rowOff>28702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1408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112539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85344</xdr:rowOff>
    </xdr:from>
    <xdr:to>
      <xdr:col>24</xdr:col>
      <xdr:colOff>76200</xdr:colOff>
      <xdr:row>39</xdr:row>
      <xdr:rowOff>15494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57421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xdr:rowOff>
    </xdr:from>
    <xdr:to>
      <xdr:col>20</xdr:col>
      <xdr:colOff>38100</xdr:colOff>
      <xdr:row>38</xdr:row>
      <xdr:rowOff>113792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98569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119634</xdr:rowOff>
    </xdr:from>
    <xdr:to>
      <xdr:col>11</xdr:col>
      <xdr:colOff>60325</xdr:colOff>
      <xdr:row>38</xdr:row>
      <xdr:rowOff>49785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34561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149352</xdr:rowOff>
    </xdr:from>
    <xdr:to>
      <xdr:col>6</xdr:col>
      <xdr:colOff>171450</xdr:colOff>
      <xdr:row>39</xdr:row>
      <xdr:rowOff>79502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64279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50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物件費に係る経常収支比率が類似団体平均を上回っている要因としては、公共施設が多いことや施設管理経費が増加していることが主な要因である。</a:t>
          </a:r>
          <a:endParaRPr lang="ja-JP" altLang="ja-JP" sz="1400">
            <a:effectLst/>
          </a:endParaRPr>
        </a:p>
        <a:p>
          <a:r>
            <a:rPr kumimoji="1" lang="ja-JP" altLang="ja-JP" sz="1100">
              <a:solidFill>
                <a:schemeClr val="dk1"/>
              </a:solidFill>
              <a:effectLst/>
              <a:latin typeface="+mn-lt"/>
              <a:ea typeface="+mn-ea"/>
              <a:cs typeface="+mn-cs"/>
            </a:rPr>
            <a:t>今後は、施設管理経費の更なる削減を図り、見直しを進める。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92710</xdr:rowOff>
    </xdr:from>
    <xdr:to>
      <xdr:col>82</xdr:col>
      <xdr:colOff>107950</xdr:colOff>
      <xdr:row>16</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3591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69850</xdr:rowOff>
    </xdr:from>
    <xdr:to>
      <xdr:col>78</xdr:col>
      <xdr:colOff>69850</xdr:colOff>
      <xdr:row>16</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130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69850</xdr:rowOff>
    </xdr:from>
    <xdr:to>
      <xdr:col>73</xdr:col>
      <xdr:colOff>180975</xdr:colOff>
      <xdr:row>16</xdr:row>
      <xdr:rowOff>96520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130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96520</xdr:rowOff>
    </xdr:from>
    <xdr:to>
      <xdr:col>69</xdr:col>
      <xdr:colOff>92075</xdr:colOff>
      <xdr:row>16</xdr:row>
      <xdr:rowOff>100330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39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87630</xdr:rowOff>
    </xdr:from>
    <xdr:to>
      <xdr:col>65</xdr:col>
      <xdr:colOff>53975</xdr:colOff>
      <xdr:row>16</xdr:row>
      <xdr:rowOff>17780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27957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95250</xdr:rowOff>
    </xdr:from>
    <xdr:to>
      <xdr:col>82</xdr:col>
      <xdr:colOff>158750</xdr:colOff>
      <xdr:row>17</xdr:row>
      <xdr:rowOff>25400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3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67327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41910</xdr:rowOff>
    </xdr:from>
    <xdr:to>
      <xdr:col>78</xdr:col>
      <xdr:colOff>120650</xdr:colOff>
      <xdr:row>16</xdr:row>
      <xdr:rowOff>143510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128287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871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19050</xdr:rowOff>
    </xdr:from>
    <xdr:to>
      <xdr:col>74</xdr:col>
      <xdr:colOff>31750</xdr:colOff>
      <xdr:row>16</xdr:row>
      <xdr:rowOff>120650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105427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45720</xdr:rowOff>
    </xdr:from>
    <xdr:to>
      <xdr:col>69</xdr:col>
      <xdr:colOff>142875</xdr:colOff>
      <xdr:row>16</xdr:row>
      <xdr:rowOff>147320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132097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49530</xdr:rowOff>
    </xdr:from>
    <xdr:to>
      <xdr:col>65</xdr:col>
      <xdr:colOff>53975</xdr:colOff>
      <xdr:row>16</xdr:row>
      <xdr:rowOff>151130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135907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扶助費に係る経常収支比率は類似団体平均を下回っている。令和３・４年度は、新型コロナウイルス感染症関係により、減少傾向に転じている。</a:t>
          </a:r>
          <a:endParaRPr lang="ja-JP" altLang="ja-JP" sz="1400">
            <a:effectLst/>
          </a:endParaRPr>
        </a:p>
        <a:p>
          <a:r>
            <a:rPr kumimoji="1" lang="ja-JP" altLang="ja-JP" sz="1100">
              <a:solidFill>
                <a:schemeClr val="dk1"/>
              </a:solidFill>
              <a:effectLst/>
              <a:latin typeface="+mn-lt"/>
              <a:ea typeface="+mn-ea"/>
              <a:cs typeface="+mn-cs"/>
            </a:rPr>
            <a:t>　今後は、障害福祉費等の支出額も膨らんでくることが想定されるが、審査等の適正化を図り、さらに下降傾向に転じられるよう努める。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55</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21385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127000</xdr:rowOff>
    </xdr:from>
    <xdr:to>
      <xdr:col>19</xdr:col>
      <xdr:colOff>187325</xdr:colOff>
      <xdr:row>55</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2138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55</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2900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55</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2900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76200</xdr:rowOff>
    </xdr:from>
    <xdr:to>
      <xdr:col>20</xdr:col>
      <xdr:colOff>38100</xdr:colOff>
      <xdr:row>54</xdr:row>
      <xdr:rowOff>6350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16527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893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その他の経費に係る経常収支比率は類似団体と平均並みに推移している。</a:t>
          </a:r>
          <a:endParaRPr lang="ja-JP" altLang="ja-JP" sz="1400">
            <a:effectLst/>
          </a:endParaRPr>
        </a:p>
        <a:p>
          <a:r>
            <a:rPr kumimoji="1" lang="ja-JP" altLang="ja-JP" sz="1100">
              <a:solidFill>
                <a:schemeClr val="dk1"/>
              </a:solidFill>
              <a:effectLst/>
              <a:latin typeface="+mn-lt"/>
              <a:ea typeface="+mn-ea"/>
              <a:cs typeface="+mn-cs"/>
            </a:rPr>
            <a:t>下水道事業については企業会計化し、独立採算の原則に立ち返った料金の値上げによる健全化をしていく。また、国民健康保険事業においても国民健康保険税の適正化を図ることなどにより、税収を主な財源とする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138430</xdr:rowOff>
    </xdr:from>
    <xdr:to>
      <xdr:col>82</xdr:col>
      <xdr:colOff>107950</xdr:colOff>
      <xdr:row>58</xdr:row>
      <xdr:rowOff>12700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9110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956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123190</xdr:rowOff>
    </xdr:from>
    <xdr:to>
      <xdr:col>73</xdr:col>
      <xdr:colOff>180975</xdr:colOff>
      <xdr:row>58</xdr:row>
      <xdr:rowOff>50800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8958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123190</xdr:rowOff>
    </xdr:from>
    <xdr:to>
      <xdr:col>69</xdr:col>
      <xdr:colOff>92075</xdr:colOff>
      <xdr:row>60</xdr:row>
      <xdr:rowOff>5080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89584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87630</xdr:rowOff>
    </xdr:from>
    <xdr:to>
      <xdr:col>82</xdr:col>
      <xdr:colOff>158750</xdr:colOff>
      <xdr:row>58</xdr:row>
      <xdr:rowOff>17780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59707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72390</xdr:rowOff>
    </xdr:from>
    <xdr:to>
      <xdr:col>69</xdr:col>
      <xdr:colOff>142875</xdr:colOff>
      <xdr:row>58</xdr:row>
      <xdr:rowOff>2540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12717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61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125730</xdr:rowOff>
    </xdr:from>
    <xdr:to>
      <xdr:col>65</xdr:col>
      <xdr:colOff>53975</xdr:colOff>
      <xdr:row>60</xdr:row>
      <xdr:rowOff>55880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40657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32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補助費等に係る経常収支比率が類似団体平均を大きく下回ってる要因としては、ごみ処理などを直営及び委託業務で行っているためで、行政サービスの提供方法の差異によるものと言える。</a:t>
          </a:r>
          <a:endParaRPr lang="ja-JP" altLang="ja-JP" sz="1400">
            <a:effectLst/>
          </a:endParaRPr>
        </a:p>
        <a:p>
          <a:r>
            <a:rPr kumimoji="1" lang="ja-JP" altLang="ja-JP" sz="1100">
              <a:solidFill>
                <a:schemeClr val="dk1"/>
              </a:solidFill>
              <a:effectLst/>
              <a:latin typeface="+mn-lt"/>
              <a:ea typeface="+mn-ea"/>
              <a:cs typeface="+mn-cs"/>
            </a:rPr>
            <a:t>また、補助金を交付するのが適当な事業を行っているのかなどについて明確な基準を設けて、必要性の低い補助金は見直しや廃止を行う方針である。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3556</xdr:rowOff>
    </xdr:from>
    <xdr:to>
      <xdr:col>82</xdr:col>
      <xdr:colOff>107950</xdr:colOff>
      <xdr:row>35</xdr:row>
      <xdr:rowOff>42418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5832856"/>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156718</xdr:rowOff>
    </xdr:from>
    <xdr:to>
      <xdr:col>78</xdr:col>
      <xdr:colOff>69850</xdr:colOff>
      <xdr:row>34</xdr:row>
      <xdr:rowOff>3556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58145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156718</xdr:rowOff>
    </xdr:from>
    <xdr:to>
      <xdr:col>73</xdr:col>
      <xdr:colOff>180975</xdr:colOff>
      <xdr:row>33</xdr:row>
      <xdr:rowOff>156718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58145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156718</xdr:rowOff>
    </xdr:from>
    <xdr:to>
      <xdr:col>69</xdr:col>
      <xdr:colOff>92075</xdr:colOff>
      <xdr:row>33</xdr:row>
      <xdr:rowOff>165862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58145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163068</xdr:rowOff>
    </xdr:from>
    <xdr:to>
      <xdr:col>82</xdr:col>
      <xdr:colOff>158750</xdr:colOff>
      <xdr:row>35</xdr:row>
      <xdr:rowOff>93218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71645</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5900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124206</xdr:rowOff>
    </xdr:from>
    <xdr:to>
      <xdr:col>78</xdr:col>
      <xdr:colOff>120650</xdr:colOff>
      <xdr:row>34</xdr:row>
      <xdr:rowOff>54356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578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64533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550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105918</xdr:rowOff>
    </xdr:from>
    <xdr:to>
      <xdr:col>74</xdr:col>
      <xdr:colOff>31750</xdr:colOff>
      <xdr:row>34</xdr:row>
      <xdr:rowOff>36068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576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46245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53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105918</xdr:rowOff>
    </xdr:from>
    <xdr:to>
      <xdr:col>69</xdr:col>
      <xdr:colOff>142875</xdr:colOff>
      <xdr:row>34</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576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46245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53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115062</xdr:rowOff>
    </xdr:from>
    <xdr:to>
      <xdr:col>65</xdr:col>
      <xdr:colOff>53975</xdr:colOff>
      <xdr:row>34</xdr:row>
      <xdr:rowOff>45212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577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55389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54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類似団体平均並みであるが、近年大型の整備事業</a:t>
          </a:r>
          <a:r>
            <a:rPr kumimoji="1" lang="ja-JP" altLang="en-US" sz="1100">
              <a:solidFill>
                <a:schemeClr val="dk1"/>
              </a:solidFill>
              <a:effectLst/>
              <a:latin typeface="+mn-lt"/>
              <a:ea typeface="+mn-ea"/>
              <a:cs typeface="+mn-cs"/>
            </a:rPr>
            <a:t>を実施</a:t>
          </a:r>
          <a:r>
            <a:rPr kumimoji="1" lang="ja-JP" altLang="ja-JP" sz="1100">
              <a:solidFill>
                <a:schemeClr val="dk1"/>
              </a:solidFill>
              <a:effectLst/>
              <a:latin typeface="+mn-lt"/>
              <a:ea typeface="+mn-ea"/>
              <a:cs typeface="+mn-cs"/>
            </a:rPr>
            <a:t>したことより地方債現在高が増加し</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地方債の元利償還金</a:t>
          </a:r>
          <a:r>
            <a:rPr kumimoji="1" lang="ja-JP" altLang="en-US" sz="1100">
              <a:solidFill>
                <a:schemeClr val="dk1"/>
              </a:solidFill>
              <a:effectLst/>
              <a:latin typeface="+mn-lt"/>
              <a:ea typeface="+mn-ea"/>
              <a:cs typeface="+mn-cs"/>
            </a:rPr>
            <a:t>は大きくは</a:t>
          </a:r>
          <a:r>
            <a:rPr kumimoji="1" lang="ja-JP" altLang="ja-JP" sz="1100">
              <a:solidFill>
                <a:schemeClr val="dk1"/>
              </a:solidFill>
              <a:effectLst/>
              <a:latin typeface="+mn-lt"/>
              <a:ea typeface="+mn-ea"/>
              <a:cs typeface="+mn-cs"/>
            </a:rPr>
            <a:t>膨らんで</a:t>
          </a:r>
          <a:r>
            <a:rPr kumimoji="1" lang="ja-JP" altLang="en-US" sz="1100">
              <a:solidFill>
                <a:schemeClr val="dk1"/>
              </a:solidFill>
              <a:effectLst/>
              <a:latin typeface="+mn-lt"/>
              <a:ea typeface="+mn-ea"/>
              <a:cs typeface="+mn-cs"/>
            </a:rPr>
            <a:t>いないものの</a:t>
          </a:r>
          <a:r>
            <a:rPr kumimoji="1" lang="ja-JP" altLang="ja-JP" sz="1100">
              <a:solidFill>
                <a:schemeClr val="dk1"/>
              </a:solidFill>
              <a:effectLst/>
              <a:latin typeface="+mn-lt"/>
              <a:ea typeface="+mn-ea"/>
              <a:cs typeface="+mn-cs"/>
            </a:rPr>
            <a:t>、公債費に係る経常収支比率は増加傾向である。</a:t>
          </a:r>
          <a:endParaRPr lang="ja-JP" altLang="ja-JP" sz="1400">
            <a:effectLst/>
          </a:endParaRPr>
        </a:p>
        <a:p>
          <a:r>
            <a:rPr kumimoji="1" lang="ja-JP" altLang="ja-JP" sz="1100">
              <a:solidFill>
                <a:schemeClr val="dk1"/>
              </a:solidFill>
              <a:effectLst/>
              <a:latin typeface="+mn-lt"/>
              <a:ea typeface="+mn-ea"/>
              <a:cs typeface="+mn-cs"/>
            </a:rPr>
            <a:t>今後は類似団体平均を下回る水準で推移できるように、地方債の新規発行を伴う普通建設事業を抑制する。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5080</xdr:rowOff>
    </xdr:from>
    <xdr:to>
      <xdr:col>24</xdr:col>
      <xdr:colOff>25400</xdr:colOff>
      <xdr:row>77</xdr:row>
      <xdr:rowOff>62230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067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62230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195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123189</xdr:rowOff>
    </xdr:from>
    <xdr:to>
      <xdr:col>15</xdr:col>
      <xdr:colOff>98425</xdr:colOff>
      <xdr:row>76</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533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123189</xdr:rowOff>
    </xdr:from>
    <xdr:to>
      <xdr:col>11</xdr:col>
      <xdr:colOff>9525</xdr:colOff>
      <xdr:row>77</xdr:row>
      <xdr:rowOff>5080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533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125730</xdr:rowOff>
    </xdr:from>
    <xdr:to>
      <xdr:col>24</xdr:col>
      <xdr:colOff>76200</xdr:colOff>
      <xdr:row>77</xdr:row>
      <xdr:rowOff>55880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97807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xdr:rowOff>
    </xdr:from>
    <xdr:to>
      <xdr:col>20</xdr:col>
      <xdr:colOff>38100</xdr:colOff>
      <xdr:row>77</xdr:row>
      <xdr:rowOff>113030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97807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114300</xdr:rowOff>
    </xdr:from>
    <xdr:to>
      <xdr:col>15</xdr:col>
      <xdr:colOff>149225</xdr:colOff>
      <xdr:row>77</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72389</xdr:rowOff>
    </xdr:from>
    <xdr:to>
      <xdr:col>11</xdr:col>
      <xdr:colOff>60325</xdr:colOff>
      <xdr:row>77</xdr:row>
      <xdr:rowOff>2539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158766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125730</xdr:rowOff>
    </xdr:from>
    <xdr:to>
      <xdr:col>6</xdr:col>
      <xdr:colOff>171450</xdr:colOff>
      <xdr:row>77</xdr:row>
      <xdr:rowOff>55880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66057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これまで、類似団体平均とほぼ同じ推移をしていたが、令和３年度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年度は新型コロナウイルス感染症関係</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の支出から、類似団体平均を大きく下回っている。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今後は増加傾向と考えられるため、維持補修費等に歯止めをかけられるよう、行財政改革への取組を通じて削減に努める。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77470</xdr:rowOff>
    </xdr:from>
    <xdr:to>
      <xdr:col>82</xdr:col>
      <xdr:colOff>107950</xdr:colOff>
      <xdr:row>77</xdr:row>
      <xdr:rowOff>58420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936220"/>
          <a:ext cx="8382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43180</xdr:rowOff>
    </xdr:from>
    <xdr:to>
      <xdr:col>78</xdr:col>
      <xdr:colOff>69850</xdr:colOff>
      <xdr:row>75</xdr:row>
      <xdr:rowOff>77470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9019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168910</xdr:rowOff>
    </xdr:from>
    <xdr:to>
      <xdr:col>73</xdr:col>
      <xdr:colOff>180975</xdr:colOff>
      <xdr:row>75</xdr:row>
      <xdr:rowOff>43180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8562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168910</xdr:rowOff>
    </xdr:from>
    <xdr:to>
      <xdr:col>69</xdr:col>
      <xdr:colOff>92075</xdr:colOff>
      <xdr:row>77</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856210"/>
          <a:ext cx="889000" cy="41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7620</xdr:rowOff>
    </xdr:from>
    <xdr:to>
      <xdr:col>82</xdr:col>
      <xdr:colOff>158750</xdr:colOff>
      <xdr:row>77</xdr:row>
      <xdr:rowOff>109220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24147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5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26670</xdr:rowOff>
    </xdr:from>
    <xdr:to>
      <xdr:col>78</xdr:col>
      <xdr:colOff>120650</xdr:colOff>
      <xdr:row>75</xdr:row>
      <xdr:rowOff>128270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138447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65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163830</xdr:rowOff>
    </xdr:from>
    <xdr:to>
      <xdr:col>74</xdr:col>
      <xdr:colOff>31750</xdr:colOff>
      <xdr:row>75</xdr:row>
      <xdr:rowOff>93980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104157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118110</xdr:rowOff>
    </xdr:from>
    <xdr:to>
      <xdr:col>69</xdr:col>
      <xdr:colOff>142875</xdr:colOff>
      <xdr:row>75</xdr:row>
      <xdr:rowOff>48260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58437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北海道鷹栖町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28058</xdr:rowOff>
    </xdr:from>
    <xdr:to>
      <xdr:col>29</xdr:col>
      <xdr:colOff>127000</xdr:colOff>
      <xdr:row>16</xdr:row>
      <xdr:rowOff>88077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18883"/>
          <a:ext cx="647700" cy="60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88077</xdr:rowOff>
    </xdr:from>
    <xdr:to>
      <xdr:col>26</xdr:col>
      <xdr:colOff>50800</xdr:colOff>
      <xdr:row>16</xdr:row>
      <xdr:rowOff>139769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878902"/>
          <a:ext cx="698500" cy="51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139769</xdr:rowOff>
    </xdr:from>
    <xdr:to>
      <xdr:col>22</xdr:col>
      <xdr:colOff>114300</xdr:colOff>
      <xdr:row>17</xdr:row>
      <xdr:rowOff>31733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930594"/>
          <a:ext cx="698500" cy="63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22875</xdr:rowOff>
    </xdr:from>
    <xdr:to>
      <xdr:col>18</xdr:col>
      <xdr:colOff>177800</xdr:colOff>
      <xdr:row>17</xdr:row>
      <xdr:rowOff>31733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2985150"/>
          <a:ext cx="698500" cy="8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41918</xdr:rowOff>
    </xdr:from>
    <xdr:to>
      <xdr:col>15</xdr:col>
      <xdr:colOff>101600</xdr:colOff>
      <xdr:row>16</xdr:row>
      <xdr:rowOff>143518</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2832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153695</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60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148708</xdr:rowOff>
    </xdr:from>
    <xdr:to>
      <xdr:col>29</xdr:col>
      <xdr:colOff>177800</xdr:colOff>
      <xdr:row>16</xdr:row>
      <xdr:rowOff>78858</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768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165235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13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37277</xdr:rowOff>
    </xdr:from>
    <xdr:to>
      <xdr:col>26</xdr:col>
      <xdr:colOff>101600</xdr:colOff>
      <xdr:row>16</xdr:row>
      <xdr:rowOff>138877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8281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149054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59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88969</xdr:rowOff>
    </xdr:from>
    <xdr:to>
      <xdr:col>22</xdr:col>
      <xdr:colOff>165100</xdr:colOff>
      <xdr:row>17</xdr:row>
      <xdr:rowOff>19119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879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29296</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4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152383</xdr:rowOff>
    </xdr:from>
    <xdr:to>
      <xdr:col>19</xdr:col>
      <xdr:colOff>38100</xdr:colOff>
      <xdr:row>17</xdr:row>
      <xdr:rowOff>82533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43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92710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1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143525</xdr:rowOff>
    </xdr:from>
    <xdr:to>
      <xdr:col>15</xdr:col>
      <xdr:colOff>101600</xdr:colOff>
      <xdr:row>17</xdr:row>
      <xdr:rowOff>73675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34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58452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02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160960</xdr:rowOff>
    </xdr:from>
    <xdr:to>
      <xdr:col>29</xdr:col>
      <xdr:colOff>127000</xdr:colOff>
      <xdr:row>37</xdr:row>
      <xdr:rowOff>42787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114210"/>
          <a:ext cx="647700" cy="53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160960</xdr:rowOff>
    </xdr:from>
    <xdr:to>
      <xdr:col>26</xdr:col>
      <xdr:colOff>50800</xdr:colOff>
      <xdr:row>37</xdr:row>
      <xdr:rowOff>99657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14210"/>
          <a:ext cx="698500" cy="110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99657</xdr:rowOff>
    </xdr:from>
    <xdr:to>
      <xdr:col>22</xdr:col>
      <xdr:colOff>114300</xdr:colOff>
      <xdr:row>37</xdr:row>
      <xdr:rowOff>154216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224357"/>
          <a:ext cx="698500" cy="54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154216</xdr:rowOff>
    </xdr:from>
    <xdr:to>
      <xdr:col>18</xdr:col>
      <xdr:colOff>177800</xdr:colOff>
      <xdr:row>37</xdr:row>
      <xdr:rowOff>158648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278916"/>
          <a:ext cx="698500" cy="4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46686</xdr:rowOff>
    </xdr:from>
    <xdr:to>
      <xdr:col>15</xdr:col>
      <xdr:colOff>101600</xdr:colOff>
      <xdr:row>36</xdr:row>
      <xdr:rowOff>148286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999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158463</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68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163437</xdr:rowOff>
    </xdr:from>
    <xdr:to>
      <xdr:col>29</xdr:col>
      <xdr:colOff>177800</xdr:colOff>
      <xdr:row>37</xdr:row>
      <xdr:rowOff>93587</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16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135514</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8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110160</xdr:rowOff>
    </xdr:from>
    <xdr:to>
      <xdr:col>26</xdr:col>
      <xdr:colOff>101600</xdr:colOff>
      <xdr:row>37</xdr:row>
      <xdr:rowOff>40310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63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25087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49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48857</xdr:rowOff>
    </xdr:from>
    <xdr:to>
      <xdr:col>22</xdr:col>
      <xdr:colOff>165100</xdr:colOff>
      <xdr:row>37</xdr:row>
      <xdr:rowOff>150457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173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135234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25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103416</xdr:rowOff>
    </xdr:from>
    <xdr:to>
      <xdr:col>19</xdr:col>
      <xdr:colOff>38100</xdr:colOff>
      <xdr:row>37</xdr:row>
      <xdr:rowOff>205016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28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189793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14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107848</xdr:rowOff>
    </xdr:from>
    <xdr:to>
      <xdr:col>15</xdr:col>
      <xdr:colOff>101600</xdr:colOff>
      <xdr:row>37</xdr:row>
      <xdr:rowOff>209448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32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194225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1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北海道鷹栖町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6,463
6,440
139.42
7,966,627
7,620,567
258,969
3,559,963
6,208,452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10152</xdr:rowOff>
    </xdr:from>
    <xdr:to>
      <xdr:col>24</xdr:col>
      <xdr:colOff>63500</xdr:colOff>
      <xdr:row>33</xdr:row>
      <xdr:rowOff>89217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68002"/>
          <a:ext cx="838200" cy="7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89217</xdr:rowOff>
    </xdr:from>
    <xdr:to>
      <xdr:col>19</xdr:col>
      <xdr:colOff>177800</xdr:colOff>
      <xdr:row>33</xdr:row>
      <xdr:rowOff>121541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47067"/>
          <a:ext cx="889000" cy="3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121541</xdr:rowOff>
    </xdr:from>
    <xdr:to>
      <xdr:col>15</xdr:col>
      <xdr:colOff>50800</xdr:colOff>
      <xdr:row>34</xdr:row>
      <xdr:rowOff>21087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79391"/>
          <a:ext cx="889000" cy="7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10053</xdr:rowOff>
    </xdr:from>
    <xdr:to>
      <xdr:col>10</xdr:col>
      <xdr:colOff>114300</xdr:colOff>
      <xdr:row>34</xdr:row>
      <xdr:rowOff>21087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839353"/>
          <a:ext cx="889000" cy="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42685</xdr:rowOff>
    </xdr:from>
    <xdr:to>
      <xdr:col>6</xdr:col>
      <xdr:colOff>38100</xdr:colOff>
      <xdr:row>34</xdr:row>
      <xdr:rowOff>144285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87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135412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96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130802</xdr:rowOff>
    </xdr:from>
    <xdr:to>
      <xdr:col>24</xdr:col>
      <xdr:colOff>114300</xdr:colOff>
      <xdr:row>33</xdr:row>
      <xdr:rowOff>60952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1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153679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68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38417</xdr:rowOff>
    </xdr:from>
    <xdr:to>
      <xdr:col>20</xdr:col>
      <xdr:colOff>38100</xdr:colOff>
      <xdr:row>33</xdr:row>
      <xdr:rowOff>140017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9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156544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71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70741</xdr:rowOff>
    </xdr:from>
    <xdr:to>
      <xdr:col>15</xdr:col>
      <xdr:colOff>101600</xdr:colOff>
      <xdr:row>34</xdr:row>
      <xdr:rowOff>891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2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17418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0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141737</xdr:rowOff>
    </xdr:from>
    <xdr:to>
      <xdr:col>10</xdr:col>
      <xdr:colOff>165100</xdr:colOff>
      <xdr:row>34</xdr:row>
      <xdr:rowOff>71887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9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88414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74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130703</xdr:rowOff>
    </xdr:from>
    <xdr:to>
      <xdr:col>6</xdr:col>
      <xdr:colOff>38100</xdr:colOff>
      <xdr:row>34</xdr:row>
      <xdr:rowOff>60853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8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77380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55564</xdr:rowOff>
    </xdr:from>
    <xdr:to>
      <xdr:col>24</xdr:col>
      <xdr:colOff>63500</xdr:colOff>
      <xdr:row>58</xdr:row>
      <xdr:rowOff>70907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99664"/>
          <a:ext cx="838200" cy="1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69720</xdr:rowOff>
    </xdr:from>
    <xdr:to>
      <xdr:col>19</xdr:col>
      <xdr:colOff>177800</xdr:colOff>
      <xdr:row>58</xdr:row>
      <xdr:rowOff>70907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13820"/>
          <a:ext cx="889000" cy="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69720</xdr:rowOff>
    </xdr:from>
    <xdr:to>
      <xdr:col>15</xdr:col>
      <xdr:colOff>50800</xdr:colOff>
      <xdr:row>58</xdr:row>
      <xdr:rowOff>72927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3820"/>
          <a:ext cx="889000" cy="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72927</xdr:rowOff>
    </xdr:from>
    <xdr:to>
      <xdr:col>10</xdr:col>
      <xdr:colOff>114300</xdr:colOff>
      <xdr:row>58</xdr:row>
      <xdr:rowOff>78904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17027"/>
          <a:ext cx="889000" cy="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18924</xdr:rowOff>
    </xdr:from>
    <xdr:to>
      <xdr:col>6</xdr:col>
      <xdr:colOff>38100</xdr:colOff>
      <xdr:row>58</xdr:row>
      <xdr:rowOff>120524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6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137051</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38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4764</xdr:rowOff>
    </xdr:from>
    <xdr:to>
      <xdr:col>24</xdr:col>
      <xdr:colOff>114300</xdr:colOff>
      <xdr:row>58</xdr:row>
      <xdr:rowOff>106364</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20107</xdr:rowOff>
    </xdr:from>
    <xdr:to>
      <xdr:col>20</xdr:col>
      <xdr:colOff>38100</xdr:colOff>
      <xdr:row>58</xdr:row>
      <xdr:rowOff>121707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6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112834</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56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18920</xdr:rowOff>
    </xdr:from>
    <xdr:to>
      <xdr:col>15</xdr:col>
      <xdr:colOff>101600</xdr:colOff>
      <xdr:row>58</xdr:row>
      <xdr:rowOff>120520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6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137047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3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22127</xdr:rowOff>
    </xdr:from>
    <xdr:to>
      <xdr:col>10</xdr:col>
      <xdr:colOff>165100</xdr:colOff>
      <xdr:row>58</xdr:row>
      <xdr:rowOff>123727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140254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4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28104</xdr:rowOff>
    </xdr:from>
    <xdr:to>
      <xdr:col>6</xdr:col>
      <xdr:colOff>38100</xdr:colOff>
      <xdr:row>58</xdr:row>
      <xdr:rowOff>129704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7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120831</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64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141263</xdr:rowOff>
    </xdr:from>
    <xdr:to>
      <xdr:col>24</xdr:col>
      <xdr:colOff>63500</xdr:colOff>
      <xdr:row>77</xdr:row>
      <xdr:rowOff>330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171463"/>
          <a:ext cx="838200" cy="3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91370</xdr:rowOff>
    </xdr:from>
    <xdr:to>
      <xdr:col>19</xdr:col>
      <xdr:colOff>177800</xdr:colOff>
      <xdr:row>76</xdr:row>
      <xdr:rowOff>141263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121570"/>
          <a:ext cx="889000" cy="4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91370</xdr:rowOff>
    </xdr:from>
    <xdr:to>
      <xdr:col>15</xdr:col>
      <xdr:colOff>50800</xdr:colOff>
      <xdr:row>77</xdr:row>
      <xdr:rowOff>13112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121570"/>
          <a:ext cx="889000" cy="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149110</xdr:rowOff>
    </xdr:from>
    <xdr:to>
      <xdr:col>10</xdr:col>
      <xdr:colOff>114300</xdr:colOff>
      <xdr:row>77</xdr:row>
      <xdr:rowOff>13112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007860"/>
          <a:ext cx="889000" cy="20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163461</xdr:rowOff>
    </xdr:from>
    <xdr:to>
      <xdr:col>6</xdr:col>
      <xdr:colOff>38100</xdr:colOff>
      <xdr:row>77</xdr:row>
      <xdr:rowOff>93611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19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84738</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28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120980</xdr:rowOff>
    </xdr:from>
    <xdr:to>
      <xdr:col>24</xdr:col>
      <xdr:colOff>114300</xdr:colOff>
      <xdr:row>77</xdr:row>
      <xdr:rowOff>51130</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1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143857</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0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90463</xdr:rowOff>
    </xdr:from>
    <xdr:to>
      <xdr:col>20</xdr:col>
      <xdr:colOff>38100</xdr:colOff>
      <xdr:row>77</xdr:row>
      <xdr:rowOff>20613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37139</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9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40570</xdr:rowOff>
    </xdr:from>
    <xdr:to>
      <xdr:col>15</xdr:col>
      <xdr:colOff>101600</xdr:colOff>
      <xdr:row>76</xdr:row>
      <xdr:rowOff>142170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07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158697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84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133762</xdr:rowOff>
    </xdr:from>
    <xdr:to>
      <xdr:col>10</xdr:col>
      <xdr:colOff>165100</xdr:colOff>
      <xdr:row>77</xdr:row>
      <xdr:rowOff>63912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16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80439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98311</xdr:rowOff>
    </xdr:from>
    <xdr:to>
      <xdr:col>6</xdr:col>
      <xdr:colOff>38100</xdr:colOff>
      <xdr:row>76</xdr:row>
      <xdr:rowOff>28460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9570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44988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73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85088</xdr:rowOff>
    </xdr:from>
    <xdr:to>
      <xdr:col>24</xdr:col>
      <xdr:colOff>63500</xdr:colOff>
      <xdr:row>96</xdr:row>
      <xdr:rowOff>135531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44288"/>
          <a:ext cx="838200" cy="5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120627</xdr:rowOff>
    </xdr:from>
    <xdr:to>
      <xdr:col>19</xdr:col>
      <xdr:colOff>177800</xdr:colOff>
      <xdr:row>96</xdr:row>
      <xdr:rowOff>135531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579827"/>
          <a:ext cx="889000" cy="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43718</xdr:rowOff>
    </xdr:from>
    <xdr:to>
      <xdr:col>15</xdr:col>
      <xdr:colOff>50800</xdr:colOff>
      <xdr:row>96</xdr:row>
      <xdr:rowOff>120627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02918"/>
          <a:ext cx="889000" cy="7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43718</xdr:rowOff>
    </xdr:from>
    <xdr:to>
      <xdr:col>10</xdr:col>
      <xdr:colOff>114300</xdr:colOff>
      <xdr:row>97</xdr:row>
      <xdr:rowOff>117563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02918"/>
          <a:ext cx="889000" cy="24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134902</xdr:rowOff>
    </xdr:from>
    <xdr:to>
      <xdr:col>6</xdr:col>
      <xdr:colOff>38100</xdr:colOff>
      <xdr:row>98</xdr:row>
      <xdr:rowOff>65052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7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56179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85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34288</xdr:rowOff>
    </xdr:from>
    <xdr:to>
      <xdr:col>24</xdr:col>
      <xdr:colOff>114300</xdr:colOff>
      <xdr:row>96</xdr:row>
      <xdr:rowOff>135888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9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57165</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44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84731</xdr:rowOff>
    </xdr:from>
    <xdr:to>
      <xdr:col>20</xdr:col>
      <xdr:colOff>38100</xdr:colOff>
      <xdr:row>97</xdr:row>
      <xdr:rowOff>14881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4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31408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31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69827</xdr:rowOff>
    </xdr:from>
    <xdr:to>
      <xdr:col>15</xdr:col>
      <xdr:colOff>101600</xdr:colOff>
      <xdr:row>96</xdr:row>
      <xdr:rowOff>171427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2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16504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304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164368</xdr:rowOff>
    </xdr:from>
    <xdr:to>
      <xdr:col>10</xdr:col>
      <xdr:colOff>165100</xdr:colOff>
      <xdr:row>96</xdr:row>
      <xdr:rowOff>94518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5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111045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227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66763</xdr:rowOff>
    </xdr:from>
    <xdr:to>
      <xdr:col>6</xdr:col>
      <xdr:colOff>38100</xdr:colOff>
      <xdr:row>97</xdr:row>
      <xdr:rowOff>168363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9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13440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7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139391</xdr:rowOff>
    </xdr:from>
    <xdr:to>
      <xdr:col>55</xdr:col>
      <xdr:colOff>0</xdr:colOff>
      <xdr:row>37</xdr:row>
      <xdr:rowOff>29385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968691"/>
          <a:ext cx="838200" cy="40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29385</xdr:rowOff>
    </xdr:from>
    <xdr:to>
      <xdr:col>50</xdr:col>
      <xdr:colOff>114300</xdr:colOff>
      <xdr:row>37</xdr:row>
      <xdr:rowOff>37710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73035"/>
          <a:ext cx="889000" cy="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37710</xdr:rowOff>
    </xdr:from>
    <xdr:to>
      <xdr:col>45</xdr:col>
      <xdr:colOff>177800</xdr:colOff>
      <xdr:row>37</xdr:row>
      <xdr:rowOff>145861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81360"/>
          <a:ext cx="889000" cy="10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136359</xdr:rowOff>
    </xdr:from>
    <xdr:to>
      <xdr:col>41</xdr:col>
      <xdr:colOff>50800</xdr:colOff>
      <xdr:row>37</xdr:row>
      <xdr:rowOff>145861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37109"/>
          <a:ext cx="889000" cy="35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169958</xdr:rowOff>
    </xdr:from>
    <xdr:to>
      <xdr:col>36</xdr:col>
      <xdr:colOff>165100</xdr:colOff>
      <xdr:row>35</xdr:row>
      <xdr:rowOff>100108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9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116635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7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88591</xdr:rowOff>
    </xdr:from>
    <xdr:to>
      <xdr:col>55</xdr:col>
      <xdr:colOff>50800</xdr:colOff>
      <xdr:row>35</xdr:row>
      <xdr:rowOff>18741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91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111468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69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150035</xdr:rowOff>
    </xdr:from>
    <xdr:to>
      <xdr:col>50</xdr:col>
      <xdr:colOff>165100</xdr:colOff>
      <xdr:row>37</xdr:row>
      <xdr:rowOff>80185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2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96712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158360</xdr:rowOff>
    </xdr:from>
    <xdr:to>
      <xdr:col>46</xdr:col>
      <xdr:colOff>38100</xdr:colOff>
      <xdr:row>37</xdr:row>
      <xdr:rowOff>88510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105037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105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95061</xdr:rowOff>
    </xdr:from>
    <xdr:to>
      <xdr:col>41</xdr:col>
      <xdr:colOff>101600</xdr:colOff>
      <xdr:row>38</xdr:row>
      <xdr:rowOff>25211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3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41738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1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85559</xdr:rowOff>
    </xdr:from>
    <xdr:to>
      <xdr:col>36</xdr:col>
      <xdr:colOff>165100</xdr:colOff>
      <xdr:row>36</xdr:row>
      <xdr:rowOff>15709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8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6836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7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72022</xdr:rowOff>
    </xdr:from>
    <xdr:to>
      <xdr:col>55</xdr:col>
      <xdr:colOff>0</xdr:colOff>
      <xdr:row>58</xdr:row>
      <xdr:rowOff>99510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16122"/>
          <a:ext cx="838200" cy="2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99510</xdr:rowOff>
    </xdr:from>
    <xdr:to>
      <xdr:col>50</xdr:col>
      <xdr:colOff>114300</xdr:colOff>
      <xdr:row>58</xdr:row>
      <xdr:rowOff>99977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43610"/>
          <a:ext cx="8890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98367</xdr:rowOff>
    </xdr:from>
    <xdr:to>
      <xdr:col>45</xdr:col>
      <xdr:colOff>177800</xdr:colOff>
      <xdr:row>58</xdr:row>
      <xdr:rowOff>99977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42467"/>
          <a:ext cx="889000" cy="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68946</xdr:rowOff>
    </xdr:from>
    <xdr:to>
      <xdr:col>41</xdr:col>
      <xdr:colOff>50800</xdr:colOff>
      <xdr:row>58</xdr:row>
      <xdr:rowOff>98367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13046"/>
          <a:ext cx="889000" cy="2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168821</xdr:rowOff>
    </xdr:from>
    <xdr:to>
      <xdr:col>36</xdr:col>
      <xdr:colOff>165100</xdr:colOff>
      <xdr:row>58</xdr:row>
      <xdr:rowOff>98971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41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115498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16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21222</xdr:rowOff>
    </xdr:from>
    <xdr:to>
      <xdr:col>55</xdr:col>
      <xdr:colOff>50800</xdr:colOff>
      <xdr:row>58</xdr:row>
      <xdr:rowOff>122822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6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48710</xdr:rowOff>
    </xdr:from>
    <xdr:to>
      <xdr:col>50</xdr:col>
      <xdr:colOff>165100</xdr:colOff>
      <xdr:row>58</xdr:row>
      <xdr:rowOff>150310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141437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8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49177</xdr:rowOff>
    </xdr:from>
    <xdr:to>
      <xdr:col>46</xdr:col>
      <xdr:colOff>38100</xdr:colOff>
      <xdr:row>58</xdr:row>
      <xdr:rowOff>150777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9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141904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8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47567</xdr:rowOff>
    </xdr:from>
    <xdr:to>
      <xdr:col>41</xdr:col>
      <xdr:colOff>101600</xdr:colOff>
      <xdr:row>58</xdr:row>
      <xdr:rowOff>149167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140294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18146</xdr:rowOff>
    </xdr:from>
    <xdr:to>
      <xdr:col>36</xdr:col>
      <xdr:colOff>165100</xdr:colOff>
      <xdr:row>58</xdr:row>
      <xdr:rowOff>119746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6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110873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1005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139700</xdr:rowOff>
    </xdr:from>
    <xdr:to>
      <xdr:col>55</xdr:col>
      <xdr:colOff>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139700</xdr:rowOff>
    </xdr:from>
    <xdr:to>
      <xdr:col>50</xdr:col>
      <xdr:colOff>114300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139700</xdr:rowOff>
    </xdr:from>
    <xdr:to>
      <xdr:col>45</xdr:col>
      <xdr:colOff>177800</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119859</xdr:rowOff>
    </xdr:from>
    <xdr:to>
      <xdr:col>41</xdr:col>
      <xdr:colOff>50800</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92959"/>
          <a:ext cx="889000" cy="1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67712</xdr:rowOff>
    </xdr:from>
    <xdr:to>
      <xdr:col>36</xdr:col>
      <xdr:colOff>165100</xdr:colOff>
      <xdr:row>78</xdr:row>
      <xdr:rowOff>169312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69059</xdr:rowOff>
    </xdr:from>
    <xdr:to>
      <xdr:col>36</xdr:col>
      <xdr:colOff>165100</xdr:colOff>
      <xdr:row>78</xdr:row>
      <xdr:rowOff>170659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4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161786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3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157896</xdr:rowOff>
    </xdr:from>
    <xdr:to>
      <xdr:col>55</xdr:col>
      <xdr:colOff>0</xdr:colOff>
      <xdr:row>97</xdr:row>
      <xdr:rowOff>127429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617096"/>
          <a:ext cx="838200" cy="14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127429</xdr:rowOff>
    </xdr:from>
    <xdr:to>
      <xdr:col>50</xdr:col>
      <xdr:colOff>114300</xdr:colOff>
      <xdr:row>97</xdr:row>
      <xdr:rowOff>130000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58079"/>
          <a:ext cx="889000" cy="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125053</xdr:rowOff>
    </xdr:from>
    <xdr:to>
      <xdr:col>45</xdr:col>
      <xdr:colOff>177800</xdr:colOff>
      <xdr:row>97</xdr:row>
      <xdr:rowOff>130000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55703"/>
          <a:ext cx="889000" cy="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71972</xdr:rowOff>
    </xdr:from>
    <xdr:to>
      <xdr:col>41</xdr:col>
      <xdr:colOff>50800</xdr:colOff>
      <xdr:row>97</xdr:row>
      <xdr:rowOff>125053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02622"/>
          <a:ext cx="889000" cy="5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149033</xdr:rowOff>
    </xdr:from>
    <xdr:to>
      <xdr:col>36</xdr:col>
      <xdr:colOff>165100</xdr:colOff>
      <xdr:row>97</xdr:row>
      <xdr:rowOff>79183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60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95710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672795" y="1638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107096</xdr:rowOff>
    </xdr:from>
    <xdr:to>
      <xdr:col>55</xdr:col>
      <xdr:colOff>50800</xdr:colOff>
      <xdr:row>97</xdr:row>
      <xdr:rowOff>37246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6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129973</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1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76629</xdr:rowOff>
    </xdr:from>
    <xdr:to>
      <xdr:col>50</xdr:col>
      <xdr:colOff>165100</xdr:colOff>
      <xdr:row>98</xdr:row>
      <xdr:rowOff>6779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0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169356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79200</xdr:rowOff>
    </xdr:from>
    <xdr:to>
      <xdr:col>46</xdr:col>
      <xdr:colOff>38100</xdr:colOff>
      <xdr:row>98</xdr:row>
      <xdr:rowOff>9350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25877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8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74253</xdr:rowOff>
    </xdr:from>
    <xdr:to>
      <xdr:col>41</xdr:col>
      <xdr:colOff>101600</xdr:colOff>
      <xdr:row>98</xdr:row>
      <xdr:rowOff>4403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0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20930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8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21172</xdr:rowOff>
    </xdr:from>
    <xdr:to>
      <xdr:col>36</xdr:col>
      <xdr:colOff>165100</xdr:colOff>
      <xdr:row>97</xdr:row>
      <xdr:rowOff>122772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5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113899</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74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114092</xdr:rowOff>
    </xdr:from>
    <xdr:to>
      <xdr:col>85</xdr:col>
      <xdr:colOff>127000</xdr:colOff>
      <xdr:row>38</xdr:row>
      <xdr:rowOff>139343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9192"/>
          <a:ext cx="838200" cy="2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139343</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54443"/>
          <a:ext cx="8890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4775</xdr:rowOff>
    </xdr:from>
    <xdr:to>
      <xdr:col>67</xdr:col>
      <xdr:colOff>101600</xdr:colOff>
      <xdr:row>38</xdr:row>
      <xdr:rowOff>106375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122902</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2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63292</xdr:rowOff>
    </xdr:from>
    <xdr:to>
      <xdr:col>85</xdr:col>
      <xdr:colOff>177800</xdr:colOff>
      <xdr:row>38</xdr:row>
      <xdr:rowOff>164892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88543</xdr:rowOff>
    </xdr:from>
    <xdr:to>
      <xdr:col>81</xdr:col>
      <xdr:colOff>101600</xdr:colOff>
      <xdr:row>39</xdr:row>
      <xdr:rowOff>18693</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9820</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24333" y="6696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55029</xdr:rowOff>
    </xdr:from>
    <xdr:to>
      <xdr:col>85</xdr:col>
      <xdr:colOff>127000</xdr:colOff>
      <xdr:row>77</xdr:row>
      <xdr:rowOff>62680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5481300" y="13256679"/>
          <a:ext cx="838200" cy="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55029</xdr:rowOff>
    </xdr:from>
    <xdr:to>
      <xdr:col>81</xdr:col>
      <xdr:colOff>50800</xdr:colOff>
      <xdr:row>77</xdr:row>
      <xdr:rowOff>76707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3256679"/>
          <a:ext cx="889000" cy="2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76707</xdr:rowOff>
    </xdr:from>
    <xdr:to>
      <xdr:col>76</xdr:col>
      <xdr:colOff>114300</xdr:colOff>
      <xdr:row>77</xdr:row>
      <xdr:rowOff>92078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703300" y="13278357"/>
          <a:ext cx="889000" cy="1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92078</xdr:rowOff>
    </xdr:from>
    <xdr:to>
      <xdr:col>71</xdr:col>
      <xdr:colOff>177800</xdr:colOff>
      <xdr:row>77</xdr:row>
      <xdr:rowOff>95059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3293728"/>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6262</xdr:rowOff>
    </xdr:from>
    <xdr:to>
      <xdr:col>67</xdr:col>
      <xdr:colOff>101600</xdr:colOff>
      <xdr:row>77</xdr:row>
      <xdr:rowOff>107862</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320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124389</xdr:rowOff>
    </xdr:from>
    <xdr:ext cx="59901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14795" y="12983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11880</xdr:rowOff>
    </xdr:from>
    <xdr:to>
      <xdr:col>85</xdr:col>
      <xdr:colOff>177800</xdr:colOff>
      <xdr:row>77</xdr:row>
      <xdr:rowOff>113480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321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34757</xdr:rowOff>
    </xdr:from>
    <xdr:ext cx="599010"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3064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4229</xdr:rowOff>
    </xdr:from>
    <xdr:to>
      <xdr:col>81</xdr:col>
      <xdr:colOff>101600</xdr:colOff>
      <xdr:row>77</xdr:row>
      <xdr:rowOff>105829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320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122356</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181795" y="1298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25907</xdr:rowOff>
    </xdr:from>
    <xdr:to>
      <xdr:col>76</xdr:col>
      <xdr:colOff>165100</xdr:colOff>
      <xdr:row>77</xdr:row>
      <xdr:rowOff>127507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322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144034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292795" y="13002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41278</xdr:rowOff>
    </xdr:from>
    <xdr:to>
      <xdr:col>72</xdr:col>
      <xdr:colOff>38100</xdr:colOff>
      <xdr:row>77</xdr:row>
      <xdr:rowOff>142878</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324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159405</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01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44259</xdr:rowOff>
    </xdr:from>
    <xdr:to>
      <xdr:col>67</xdr:col>
      <xdr:colOff>101600</xdr:colOff>
      <xdr:row>77</xdr:row>
      <xdr:rowOff>145859</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324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136986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33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86364</xdr:rowOff>
    </xdr:from>
    <xdr:to>
      <xdr:col>85</xdr:col>
      <xdr:colOff>127000</xdr:colOff>
      <xdr:row>98</xdr:row>
      <xdr:rowOff>111778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888464"/>
          <a:ext cx="838200" cy="2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111137</xdr:rowOff>
    </xdr:from>
    <xdr:to>
      <xdr:col>81</xdr:col>
      <xdr:colOff>50800</xdr:colOff>
      <xdr:row>98</xdr:row>
      <xdr:rowOff>111778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913237"/>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111137</xdr:rowOff>
    </xdr:from>
    <xdr:to>
      <xdr:col>76</xdr:col>
      <xdr:colOff>114300</xdr:colOff>
      <xdr:row>98</xdr:row>
      <xdr:rowOff>130846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913237"/>
          <a:ext cx="889000" cy="1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130846</xdr:rowOff>
    </xdr:from>
    <xdr:to>
      <xdr:col>71</xdr:col>
      <xdr:colOff>177800</xdr:colOff>
      <xdr:row>98</xdr:row>
      <xdr:rowOff>141829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932946"/>
          <a:ext cx="889000" cy="1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141700</xdr:rowOff>
    </xdr:from>
    <xdr:to>
      <xdr:col>67</xdr:col>
      <xdr:colOff>101600</xdr:colOff>
      <xdr:row>98</xdr:row>
      <xdr:rowOff>71850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7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88377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4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35564</xdr:rowOff>
    </xdr:from>
    <xdr:to>
      <xdr:col>85</xdr:col>
      <xdr:colOff>177800</xdr:colOff>
      <xdr:row>98</xdr:row>
      <xdr:rowOff>137164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8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13991</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81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60978</xdr:rowOff>
    </xdr:from>
    <xdr:to>
      <xdr:col>81</xdr:col>
      <xdr:colOff>101600</xdr:colOff>
      <xdr:row>98</xdr:row>
      <xdr:rowOff>162578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86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153705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95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60337</xdr:rowOff>
    </xdr:from>
    <xdr:to>
      <xdr:col>76</xdr:col>
      <xdr:colOff>165100</xdr:colOff>
      <xdr:row>98</xdr:row>
      <xdr:rowOff>161937</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86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153064</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95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80046</xdr:rowOff>
    </xdr:from>
    <xdr:to>
      <xdr:col>72</xdr:col>
      <xdr:colOff>38100</xdr:colOff>
      <xdr:row>99</xdr:row>
      <xdr:rowOff>10196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88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1323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97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91029</xdr:rowOff>
    </xdr:from>
    <xdr:to>
      <xdr:col>67</xdr:col>
      <xdr:colOff>101600</xdr:colOff>
      <xdr:row>99</xdr:row>
      <xdr:rowOff>21179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9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12306</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98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6" name="貸付金最小値テキスト">
          <a:extLst>
            <a:ext uri="{FF2B5EF4-FFF2-40B4-BE49-F238E27FC236}">
              <a16:creationId xmlns:a16="http://schemas.microsoft.com/office/drawing/2014/main" id="{00000000-0008-0000-0600-000012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8" name="貸付金最大値テキスト">
          <a:extLst>
            <a:ext uri="{FF2B5EF4-FFF2-40B4-BE49-F238E27FC236}">
              <a16:creationId xmlns:a16="http://schemas.microsoft.com/office/drawing/2014/main" id="{00000000-0008-0000-0600-000014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138626</xdr:rowOff>
    </xdr:from>
    <xdr:to>
      <xdr:col>116</xdr:col>
      <xdr:colOff>63500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1323300" y="10082726"/>
          <a:ext cx="8382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91" name="貸付金平均値テキスト">
          <a:extLst>
            <a:ext uri="{FF2B5EF4-FFF2-40B4-BE49-F238E27FC236}">
              <a16:creationId xmlns:a16="http://schemas.microsoft.com/office/drawing/2014/main" id="{00000000-0008-0000-0600-000017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137780</xdr:rowOff>
    </xdr:from>
    <xdr:to>
      <xdr:col>111</xdr:col>
      <xdr:colOff>177800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0434300" y="10081880"/>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137780</xdr:rowOff>
    </xdr:from>
    <xdr:to>
      <xdr:col>107</xdr:col>
      <xdr:colOff>50800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545300" y="10081880"/>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130139</xdr:rowOff>
    </xdr:from>
    <xdr:to>
      <xdr:col>98</xdr:col>
      <xdr:colOff>38100</xdr:colOff>
      <xdr:row>58</xdr:row>
      <xdr:rowOff>60289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605500" y="9902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76816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21428" y="967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87826</xdr:rowOff>
    </xdr:from>
    <xdr:to>
      <xdr:col>116</xdr:col>
      <xdr:colOff>114300</xdr:colOff>
      <xdr:row>59</xdr:row>
      <xdr:rowOff>17976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2110700" y="1003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2753</xdr:rowOff>
    </xdr:from>
    <xdr:ext cx="313932" cy="259045"/>
    <xdr:sp macro="" textlink="">
      <xdr:nvSpPr>
        <xdr:cNvPr id="810" name="貸付金該当値テキスト">
          <a:extLst>
            <a:ext uri="{FF2B5EF4-FFF2-40B4-BE49-F238E27FC236}">
              <a16:creationId xmlns:a16="http://schemas.microsoft.com/office/drawing/2014/main" id="{00000000-0008-0000-0600-00002A030000}"/>
            </a:ext>
          </a:extLst>
        </xdr:cNvPr>
        <xdr:cNvSpPr txBox="1"/>
      </xdr:nvSpPr>
      <xdr:spPr>
        <a:xfrm>
          <a:off x="22212300" y="99468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86980</xdr:rowOff>
    </xdr:from>
    <xdr:to>
      <xdr:col>107</xdr:col>
      <xdr:colOff>101600</xdr:colOff>
      <xdr:row>59</xdr:row>
      <xdr:rowOff>17130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0383500" y="1003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8257</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77333" y="101238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52865</xdr:rowOff>
    </xdr:from>
    <xdr:to>
      <xdr:col>116</xdr:col>
      <xdr:colOff>63500</xdr:colOff>
      <xdr:row>76</xdr:row>
      <xdr:rowOff>61094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323300" y="13083065"/>
          <a:ext cx="8382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61094</xdr:rowOff>
    </xdr:from>
    <xdr:to>
      <xdr:col>111</xdr:col>
      <xdr:colOff>177800</xdr:colOff>
      <xdr:row>76</xdr:row>
      <xdr:rowOff>73129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3091294"/>
          <a:ext cx="889000" cy="1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92707</xdr:rowOff>
    </xdr:from>
    <xdr:to>
      <xdr:col>107</xdr:col>
      <xdr:colOff>50800</xdr:colOff>
      <xdr:row>76</xdr:row>
      <xdr:rowOff>73129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545300" y="12951457"/>
          <a:ext cx="889000" cy="15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68621</xdr:rowOff>
    </xdr:from>
    <xdr:to>
      <xdr:col>102</xdr:col>
      <xdr:colOff>114300</xdr:colOff>
      <xdr:row>75</xdr:row>
      <xdr:rowOff>92707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2927371"/>
          <a:ext cx="889000" cy="2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135714</xdr:rowOff>
    </xdr:from>
    <xdr:to>
      <xdr:col>98</xdr:col>
      <xdr:colOff>38100</xdr:colOff>
      <xdr:row>74</xdr:row>
      <xdr:rowOff>65864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65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82391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42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2065</xdr:rowOff>
    </xdr:from>
    <xdr:to>
      <xdr:col>116</xdr:col>
      <xdr:colOff>114300</xdr:colOff>
      <xdr:row>76</xdr:row>
      <xdr:rowOff>103665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303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151942</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301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10294</xdr:rowOff>
    </xdr:from>
    <xdr:to>
      <xdr:col>112</xdr:col>
      <xdr:colOff>38100</xdr:colOff>
      <xdr:row>76</xdr:row>
      <xdr:rowOff>111894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304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103021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313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22329</xdr:rowOff>
    </xdr:from>
    <xdr:to>
      <xdr:col>107</xdr:col>
      <xdr:colOff>101600</xdr:colOff>
      <xdr:row>76</xdr:row>
      <xdr:rowOff>123929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305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115056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314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41907</xdr:rowOff>
    </xdr:from>
    <xdr:to>
      <xdr:col>102</xdr:col>
      <xdr:colOff>165100</xdr:colOff>
      <xdr:row>75</xdr:row>
      <xdr:rowOff>143507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90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134633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99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17821</xdr:rowOff>
    </xdr:from>
    <xdr:to>
      <xdr:col>98</xdr:col>
      <xdr:colOff>38100</xdr:colOff>
      <xdr:row>75</xdr:row>
      <xdr:rowOff>119421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87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110548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96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歳出決算総額は、住民１人当たり</a:t>
          </a:r>
          <a:r>
            <a:rPr kumimoji="1" lang="ja-JP" altLang="en-US" sz="1100">
              <a:solidFill>
                <a:schemeClr val="dk1"/>
              </a:solidFill>
              <a:effectLst/>
              <a:latin typeface="+mn-lt"/>
              <a:ea typeface="+mn-ea"/>
              <a:cs typeface="+mn-cs"/>
            </a:rPr>
            <a:t>１，１７９</a:t>
          </a:r>
          <a:r>
            <a:rPr kumimoji="1" lang="ja-JP" altLang="ja-JP" sz="1100">
              <a:solidFill>
                <a:schemeClr val="dk1"/>
              </a:solidFill>
              <a:effectLst/>
              <a:latin typeface="+mn-lt"/>
              <a:ea typeface="+mn-ea"/>
              <a:cs typeface="+mn-cs"/>
            </a:rPr>
            <a:t>千円となっている。積立金は類似団体平均と比べて低い水準にある。</a:t>
          </a:r>
          <a:endParaRPr lang="ja-JP" altLang="ja-JP" sz="1400">
            <a:effectLst/>
          </a:endParaRPr>
        </a:p>
        <a:p>
          <a:r>
            <a:rPr kumimoji="1" lang="ja-JP" altLang="ja-JP" sz="1100">
              <a:solidFill>
                <a:schemeClr val="dk1"/>
              </a:solidFill>
              <a:effectLst/>
              <a:latin typeface="+mn-lt"/>
              <a:ea typeface="+mn-ea"/>
              <a:cs typeface="+mn-cs"/>
            </a:rPr>
            <a:t>人件費、維持補修費は、類似団体と比較して、１人当たりのコストが高い状況になっている。これは、会計年度任用職員（地域おこし協力隊含む）や公共施設の増加によるものである。</a:t>
          </a:r>
          <a:endParaRPr lang="ja-JP" altLang="ja-JP" sz="1400">
            <a:effectLst/>
          </a:endParaRPr>
        </a:p>
        <a:p>
          <a:r>
            <a:rPr kumimoji="1" lang="ja-JP" altLang="ja-JP" sz="1100">
              <a:solidFill>
                <a:schemeClr val="dk1"/>
              </a:solidFill>
              <a:effectLst/>
              <a:latin typeface="+mn-lt"/>
              <a:ea typeface="+mn-ea"/>
              <a:cs typeface="+mn-cs"/>
            </a:rPr>
            <a:t>このため、公共施設等総合管理計画等に基づき、事業の取捨選択を徹底していくことで、事業費の減少を目指すこととしている。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北海道鷹栖町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6,463
6,440
139.42
7,966,627
7,620,567
258,969
3,559,963
6,208,452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131191</xdr:rowOff>
    </xdr:from>
    <xdr:to>
      <xdr:col>24</xdr:col>
      <xdr:colOff>63500</xdr:colOff>
      <xdr:row>36</xdr:row>
      <xdr:rowOff>171196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03391"/>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171196</xdr:rowOff>
    </xdr:from>
    <xdr:to>
      <xdr:col>19</xdr:col>
      <xdr:colOff>177800</xdr:colOff>
      <xdr:row>37</xdr:row>
      <xdr:rowOff>17907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3396"/>
          <a:ext cx="889000" cy="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17907</xdr:rowOff>
    </xdr:from>
    <xdr:to>
      <xdr:col>15</xdr:col>
      <xdr:colOff>50800</xdr:colOff>
      <xdr:row>37</xdr:row>
      <xdr:rowOff>74676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61557"/>
          <a:ext cx="889000" cy="5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35306</xdr:rowOff>
    </xdr:from>
    <xdr:to>
      <xdr:col>10</xdr:col>
      <xdr:colOff>114300</xdr:colOff>
      <xdr:row>37</xdr:row>
      <xdr:rowOff>74676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78956"/>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158750</xdr:rowOff>
    </xdr:from>
    <xdr:to>
      <xdr:col>6</xdr:col>
      <xdr:colOff>38100</xdr:colOff>
      <xdr:row>36</xdr:row>
      <xdr:rowOff>88900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105427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63111" y="593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80391</xdr:rowOff>
    </xdr:from>
    <xdr:to>
      <xdr:col>24</xdr:col>
      <xdr:colOff>114300</xdr:colOff>
      <xdr:row>37</xdr:row>
      <xdr:rowOff>10541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5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58818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120396</xdr:rowOff>
    </xdr:from>
    <xdr:to>
      <xdr:col>20</xdr:col>
      <xdr:colOff>38100</xdr:colOff>
      <xdr:row>37</xdr:row>
      <xdr:rowOff>50546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41673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8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138557</xdr:rowOff>
    </xdr:from>
    <xdr:to>
      <xdr:col>15</xdr:col>
      <xdr:colOff>101600</xdr:colOff>
      <xdr:row>37</xdr:row>
      <xdr:rowOff>68707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1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59834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23876</xdr:rowOff>
    </xdr:from>
    <xdr:to>
      <xdr:col>10</xdr:col>
      <xdr:colOff>165100</xdr:colOff>
      <xdr:row>37</xdr:row>
      <xdr:rowOff>125476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116603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6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155956</xdr:rowOff>
    </xdr:from>
    <xdr:to>
      <xdr:col>6</xdr:col>
      <xdr:colOff>38100</xdr:colOff>
      <xdr:row>37</xdr:row>
      <xdr:rowOff>86106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2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77233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134065</xdr:rowOff>
    </xdr:from>
    <xdr:to>
      <xdr:col>24</xdr:col>
      <xdr:colOff>63500</xdr:colOff>
      <xdr:row>58</xdr:row>
      <xdr:rowOff>26663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6715"/>
          <a:ext cx="838200" cy="6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167901</xdr:rowOff>
    </xdr:from>
    <xdr:to>
      <xdr:col>19</xdr:col>
      <xdr:colOff>177800</xdr:colOff>
      <xdr:row>58</xdr:row>
      <xdr:rowOff>26663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40551"/>
          <a:ext cx="889000" cy="3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139644</xdr:rowOff>
    </xdr:from>
    <xdr:to>
      <xdr:col>15</xdr:col>
      <xdr:colOff>50800</xdr:colOff>
      <xdr:row>57</xdr:row>
      <xdr:rowOff>167901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12294"/>
          <a:ext cx="889000" cy="2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12000</xdr:rowOff>
    </xdr:from>
    <xdr:to>
      <xdr:col>10</xdr:col>
      <xdr:colOff>114300</xdr:colOff>
      <xdr:row>57</xdr:row>
      <xdr:rowOff>139644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84650"/>
          <a:ext cx="889000" cy="12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78229</xdr:rowOff>
    </xdr:from>
    <xdr:to>
      <xdr:col>6</xdr:col>
      <xdr:colOff>38100</xdr:colOff>
      <xdr:row>57</xdr:row>
      <xdr:rowOff>8379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24906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5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83265</xdr:rowOff>
    </xdr:from>
    <xdr:to>
      <xdr:col>24</xdr:col>
      <xdr:colOff>114300</xdr:colOff>
      <xdr:row>58</xdr:row>
      <xdr:rowOff>13415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61692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147313</xdr:rowOff>
    </xdr:from>
    <xdr:to>
      <xdr:col>20</xdr:col>
      <xdr:colOff>38100</xdr:colOff>
      <xdr:row>58</xdr:row>
      <xdr:rowOff>77463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68590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12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117101</xdr:rowOff>
    </xdr:from>
    <xdr:to>
      <xdr:col>15</xdr:col>
      <xdr:colOff>101600</xdr:colOff>
      <xdr:row>58</xdr:row>
      <xdr:rowOff>47251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38378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82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88844</xdr:rowOff>
    </xdr:from>
    <xdr:to>
      <xdr:col>10</xdr:col>
      <xdr:colOff>165100</xdr:colOff>
      <xdr:row>58</xdr:row>
      <xdr:rowOff>18994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10121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54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132650</xdr:rowOff>
    </xdr:from>
    <xdr:to>
      <xdr:col>6</xdr:col>
      <xdr:colOff>38100</xdr:colOff>
      <xdr:row>57</xdr:row>
      <xdr:rowOff>62800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3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53927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26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57922</xdr:rowOff>
    </xdr:from>
    <xdr:to>
      <xdr:col>24</xdr:col>
      <xdr:colOff>63500</xdr:colOff>
      <xdr:row>76</xdr:row>
      <xdr:rowOff>12503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16672"/>
          <a:ext cx="838200" cy="12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12503</xdr:rowOff>
    </xdr:from>
    <xdr:to>
      <xdr:col>19</xdr:col>
      <xdr:colOff>177800</xdr:colOff>
      <xdr:row>76</xdr:row>
      <xdr:rowOff>22036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42703"/>
          <a:ext cx="889000" cy="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22036</xdr:rowOff>
    </xdr:from>
    <xdr:to>
      <xdr:col>15</xdr:col>
      <xdr:colOff>50800</xdr:colOff>
      <xdr:row>76</xdr:row>
      <xdr:rowOff>84029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052236"/>
          <a:ext cx="889000" cy="6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84029</xdr:rowOff>
    </xdr:from>
    <xdr:to>
      <xdr:col>10</xdr:col>
      <xdr:colOff>114300</xdr:colOff>
      <xdr:row>76</xdr:row>
      <xdr:rowOff>156549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14229"/>
          <a:ext cx="889000" cy="7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111429</xdr:rowOff>
    </xdr:from>
    <xdr:to>
      <xdr:col>6</xdr:col>
      <xdr:colOff>38100</xdr:colOff>
      <xdr:row>77</xdr:row>
      <xdr:rowOff>41579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32706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3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7122</xdr:rowOff>
    </xdr:from>
    <xdr:to>
      <xdr:col>24</xdr:col>
      <xdr:colOff>114300</xdr:colOff>
      <xdr:row>75</xdr:row>
      <xdr:rowOff>108722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29999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17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133153</xdr:rowOff>
    </xdr:from>
    <xdr:to>
      <xdr:col>20</xdr:col>
      <xdr:colOff>38100</xdr:colOff>
      <xdr:row>76</xdr:row>
      <xdr:rowOff>63303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9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79830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6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142686</xdr:rowOff>
    </xdr:from>
    <xdr:to>
      <xdr:col>15</xdr:col>
      <xdr:colOff>101600</xdr:colOff>
      <xdr:row>76</xdr:row>
      <xdr:rowOff>72836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0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89363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7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33229</xdr:rowOff>
    </xdr:from>
    <xdr:to>
      <xdr:col>10</xdr:col>
      <xdr:colOff>165100</xdr:colOff>
      <xdr:row>76</xdr:row>
      <xdr:rowOff>134829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6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151355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38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105749</xdr:rowOff>
    </xdr:from>
    <xdr:to>
      <xdr:col>6</xdr:col>
      <xdr:colOff>38100</xdr:colOff>
      <xdr:row>77</xdr:row>
      <xdr:rowOff>35899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3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52425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1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115422</xdr:rowOff>
    </xdr:from>
    <xdr:to>
      <xdr:col>24</xdr:col>
      <xdr:colOff>63500</xdr:colOff>
      <xdr:row>98</xdr:row>
      <xdr:rowOff>117489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17522"/>
          <a:ext cx="838200" cy="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115422</xdr:rowOff>
    </xdr:from>
    <xdr:to>
      <xdr:col>19</xdr:col>
      <xdr:colOff>177800</xdr:colOff>
      <xdr:row>98</xdr:row>
      <xdr:rowOff>115522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17522"/>
          <a:ext cx="8890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115522</xdr:rowOff>
    </xdr:from>
    <xdr:to>
      <xdr:col>15</xdr:col>
      <xdr:colOff>50800</xdr:colOff>
      <xdr:row>98</xdr:row>
      <xdr:rowOff>115787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7622"/>
          <a:ext cx="88900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115787</xdr:rowOff>
    </xdr:from>
    <xdr:to>
      <xdr:col>10</xdr:col>
      <xdr:colOff>114300</xdr:colOff>
      <xdr:row>98</xdr:row>
      <xdr:rowOff>120921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7887"/>
          <a:ext cx="889000" cy="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46856</xdr:rowOff>
    </xdr:from>
    <xdr:to>
      <xdr:col>6</xdr:col>
      <xdr:colOff>38100</xdr:colOff>
      <xdr:row>98</xdr:row>
      <xdr:rowOff>148456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4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164983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2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66689</xdr:rowOff>
    </xdr:from>
    <xdr:to>
      <xdr:col>24</xdr:col>
      <xdr:colOff>114300</xdr:colOff>
      <xdr:row>98</xdr:row>
      <xdr:rowOff>168289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64622</xdr:rowOff>
    </xdr:from>
    <xdr:to>
      <xdr:col>20</xdr:col>
      <xdr:colOff>38100</xdr:colOff>
      <xdr:row>98</xdr:row>
      <xdr:rowOff>166222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157349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64722</xdr:rowOff>
    </xdr:from>
    <xdr:to>
      <xdr:col>15</xdr:col>
      <xdr:colOff>101600</xdr:colOff>
      <xdr:row>98</xdr:row>
      <xdr:rowOff>166322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157449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64987</xdr:rowOff>
    </xdr:from>
    <xdr:to>
      <xdr:col>10</xdr:col>
      <xdr:colOff>165100</xdr:colOff>
      <xdr:row>98</xdr:row>
      <xdr:rowOff>166587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157714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70121</xdr:rowOff>
    </xdr:from>
    <xdr:to>
      <xdr:col>6</xdr:col>
      <xdr:colOff>38100</xdr:colOff>
      <xdr:row>99</xdr:row>
      <xdr:rowOff>271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162848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135540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0640"/>
          <a:ext cx="83820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99786</xdr:rowOff>
    </xdr:from>
    <xdr:to>
      <xdr:col>50</xdr:col>
      <xdr:colOff>114300</xdr:colOff>
      <xdr:row>38</xdr:row>
      <xdr:rowOff>135540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14886"/>
          <a:ext cx="889000" cy="3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99786</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14886"/>
          <a:ext cx="8890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70200</xdr:rowOff>
    </xdr:from>
    <xdr:to>
      <xdr:col>36</xdr:col>
      <xdr:colOff>165100</xdr:colOff>
      <xdr:row>39</xdr:row>
      <xdr:rowOff>350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8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16877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360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84740</xdr:rowOff>
    </xdr:from>
    <xdr:to>
      <xdr:col>50</xdr:col>
      <xdr:colOff>165100</xdr:colOff>
      <xdr:row>39</xdr:row>
      <xdr:rowOff>14890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6017</xdr:rowOff>
    </xdr:from>
    <xdr:ext cx="313932"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82333" y="66925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48986</xdr:rowOff>
    </xdr:from>
    <xdr:to>
      <xdr:col>46</xdr:col>
      <xdr:colOff>38100</xdr:colOff>
      <xdr:row>38</xdr:row>
      <xdr:rowOff>150586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6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141713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56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27065</xdr:rowOff>
    </xdr:from>
    <xdr:to>
      <xdr:col>55</xdr:col>
      <xdr:colOff>0</xdr:colOff>
      <xdr:row>56</xdr:row>
      <xdr:rowOff>57972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285365"/>
          <a:ext cx="838200" cy="37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57972</xdr:rowOff>
    </xdr:from>
    <xdr:to>
      <xdr:col>50</xdr:col>
      <xdr:colOff>114300</xdr:colOff>
      <xdr:row>56</xdr:row>
      <xdr:rowOff>82257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659172"/>
          <a:ext cx="889000" cy="2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82257</xdr:rowOff>
    </xdr:from>
    <xdr:to>
      <xdr:col>45</xdr:col>
      <xdr:colOff>177800</xdr:colOff>
      <xdr:row>56</xdr:row>
      <xdr:rowOff>170976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683457"/>
          <a:ext cx="889000" cy="8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155462</xdr:rowOff>
    </xdr:from>
    <xdr:to>
      <xdr:col>41</xdr:col>
      <xdr:colOff>50800</xdr:colOff>
      <xdr:row>56</xdr:row>
      <xdr:rowOff>170976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756662"/>
          <a:ext cx="889000" cy="1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147715</xdr:rowOff>
    </xdr:from>
    <xdr:to>
      <xdr:col>55</xdr:col>
      <xdr:colOff>50800</xdr:colOff>
      <xdr:row>54</xdr:row>
      <xdr:rowOff>77865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23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170592</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085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7172</xdr:rowOff>
    </xdr:from>
    <xdr:to>
      <xdr:col>50</xdr:col>
      <xdr:colOff>165100</xdr:colOff>
      <xdr:row>56</xdr:row>
      <xdr:rowOff>108772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0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125299</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383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31457</xdr:rowOff>
    </xdr:from>
    <xdr:to>
      <xdr:col>46</xdr:col>
      <xdr:colOff>38100</xdr:colOff>
      <xdr:row>56</xdr:row>
      <xdr:rowOff>133057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3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149584</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9407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120176</xdr:rowOff>
    </xdr:from>
    <xdr:to>
      <xdr:col>41</xdr:col>
      <xdr:colOff>101600</xdr:colOff>
      <xdr:row>57</xdr:row>
      <xdr:rowOff>50326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66853</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496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104662</xdr:rowOff>
    </xdr:from>
    <xdr:to>
      <xdr:col>36</xdr:col>
      <xdr:colOff>165100</xdr:colOff>
      <xdr:row>57</xdr:row>
      <xdr:rowOff>34812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0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51339</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48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138683</xdr:rowOff>
    </xdr:from>
    <xdr:to>
      <xdr:col>55</xdr:col>
      <xdr:colOff>0</xdr:colOff>
      <xdr:row>78</xdr:row>
      <xdr:rowOff>148814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511783"/>
          <a:ext cx="8382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148814</xdr:rowOff>
    </xdr:from>
    <xdr:to>
      <xdr:col>50</xdr:col>
      <xdr:colOff>114300</xdr:colOff>
      <xdr:row>79</xdr:row>
      <xdr:rowOff>15201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21914"/>
          <a:ext cx="889000" cy="3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162933</xdr:rowOff>
    </xdr:from>
    <xdr:to>
      <xdr:col>45</xdr:col>
      <xdr:colOff>177800</xdr:colOff>
      <xdr:row>79</xdr:row>
      <xdr:rowOff>15201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36033"/>
          <a:ext cx="889000" cy="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156745</xdr:rowOff>
    </xdr:from>
    <xdr:to>
      <xdr:col>41</xdr:col>
      <xdr:colOff>50800</xdr:colOff>
      <xdr:row>78</xdr:row>
      <xdr:rowOff>162933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29845"/>
          <a:ext cx="889000" cy="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157842</xdr:rowOff>
    </xdr:from>
    <xdr:to>
      <xdr:col>36</xdr:col>
      <xdr:colOff>165100</xdr:colOff>
      <xdr:row>78</xdr:row>
      <xdr:rowOff>87992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5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104519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3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87883</xdr:rowOff>
    </xdr:from>
    <xdr:to>
      <xdr:col>55</xdr:col>
      <xdr:colOff>50800</xdr:colOff>
      <xdr:row>79</xdr:row>
      <xdr:rowOff>18033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6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2810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7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98014</xdr:rowOff>
    </xdr:from>
    <xdr:to>
      <xdr:col>50</xdr:col>
      <xdr:colOff>165100</xdr:colOff>
      <xdr:row>79</xdr:row>
      <xdr:rowOff>28164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7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19291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6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135851</xdr:rowOff>
    </xdr:from>
    <xdr:to>
      <xdr:col>46</xdr:col>
      <xdr:colOff>38100</xdr:colOff>
      <xdr:row>79</xdr:row>
      <xdr:rowOff>66001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0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57128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60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112133</xdr:rowOff>
    </xdr:from>
    <xdr:to>
      <xdr:col>41</xdr:col>
      <xdr:colOff>101600</xdr:colOff>
      <xdr:row>79</xdr:row>
      <xdr:rowOff>42283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8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33410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7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105945</xdr:rowOff>
    </xdr:from>
    <xdr:to>
      <xdr:col>36</xdr:col>
      <xdr:colOff>165100</xdr:colOff>
      <xdr:row>79</xdr:row>
      <xdr:rowOff>36095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7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27222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7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49061</xdr:rowOff>
    </xdr:from>
    <xdr:to>
      <xdr:col>55</xdr:col>
      <xdr:colOff>0</xdr:colOff>
      <xdr:row>95</xdr:row>
      <xdr:rowOff>137643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336811"/>
          <a:ext cx="838200" cy="8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137643</xdr:rowOff>
    </xdr:from>
    <xdr:to>
      <xdr:col>50</xdr:col>
      <xdr:colOff>114300</xdr:colOff>
      <xdr:row>95</xdr:row>
      <xdr:rowOff>145790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425393"/>
          <a:ext cx="889000" cy="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145790</xdr:rowOff>
    </xdr:from>
    <xdr:to>
      <xdr:col>45</xdr:col>
      <xdr:colOff>177800</xdr:colOff>
      <xdr:row>96</xdr:row>
      <xdr:rowOff>6646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433540"/>
          <a:ext cx="889000" cy="3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60604</xdr:rowOff>
    </xdr:from>
    <xdr:to>
      <xdr:col>41</xdr:col>
      <xdr:colOff>50800</xdr:colOff>
      <xdr:row>96</xdr:row>
      <xdr:rowOff>6646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348354"/>
          <a:ext cx="889000" cy="11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169711</xdr:rowOff>
    </xdr:from>
    <xdr:to>
      <xdr:col>55</xdr:col>
      <xdr:colOff>50800</xdr:colOff>
      <xdr:row>95</xdr:row>
      <xdr:rowOff>99861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28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21138</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13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86843</xdr:rowOff>
    </xdr:from>
    <xdr:to>
      <xdr:col>50</xdr:col>
      <xdr:colOff>165100</xdr:colOff>
      <xdr:row>96</xdr:row>
      <xdr:rowOff>16993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37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33520</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49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94990</xdr:rowOff>
    </xdr:from>
    <xdr:to>
      <xdr:col>46</xdr:col>
      <xdr:colOff>38100</xdr:colOff>
      <xdr:row>96</xdr:row>
      <xdr:rowOff>25140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3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41667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57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127296</xdr:rowOff>
    </xdr:from>
    <xdr:to>
      <xdr:col>41</xdr:col>
      <xdr:colOff>101600</xdr:colOff>
      <xdr:row>96</xdr:row>
      <xdr:rowOff>57446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1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73973</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19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9804</xdr:rowOff>
    </xdr:from>
    <xdr:to>
      <xdr:col>36</xdr:col>
      <xdr:colOff>165100</xdr:colOff>
      <xdr:row>95</xdr:row>
      <xdr:rowOff>111404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29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127931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07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122283</xdr:rowOff>
    </xdr:from>
    <xdr:to>
      <xdr:col>85</xdr:col>
      <xdr:colOff>127000</xdr:colOff>
      <xdr:row>37</xdr:row>
      <xdr:rowOff>141975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65933"/>
          <a:ext cx="838200" cy="1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69378</xdr:rowOff>
    </xdr:from>
    <xdr:to>
      <xdr:col>81</xdr:col>
      <xdr:colOff>50800</xdr:colOff>
      <xdr:row>37</xdr:row>
      <xdr:rowOff>141975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13028"/>
          <a:ext cx="889000" cy="7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69378</xdr:rowOff>
    </xdr:from>
    <xdr:to>
      <xdr:col>76</xdr:col>
      <xdr:colOff>114300</xdr:colOff>
      <xdr:row>37</xdr:row>
      <xdr:rowOff>122696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13028"/>
          <a:ext cx="889000" cy="5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60648</xdr:rowOff>
    </xdr:from>
    <xdr:to>
      <xdr:col>71</xdr:col>
      <xdr:colOff>177800</xdr:colOff>
      <xdr:row>37</xdr:row>
      <xdr:rowOff>122696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04298"/>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165296</xdr:rowOff>
    </xdr:from>
    <xdr:to>
      <xdr:col>67</xdr:col>
      <xdr:colOff>101600</xdr:colOff>
      <xdr:row>36</xdr:row>
      <xdr:rowOff>95446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16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111973</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594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71483</xdr:rowOff>
    </xdr:from>
    <xdr:to>
      <xdr:col>85</xdr:col>
      <xdr:colOff>177800</xdr:colOff>
      <xdr:row>38</xdr:row>
      <xdr:rowOff>1632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151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157860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3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91175</xdr:rowOff>
    </xdr:from>
    <xdr:to>
      <xdr:col>81</xdr:col>
      <xdr:colOff>101600</xdr:colOff>
      <xdr:row>38</xdr:row>
      <xdr:rowOff>21325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3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12452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2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18578</xdr:rowOff>
    </xdr:from>
    <xdr:to>
      <xdr:col>76</xdr:col>
      <xdr:colOff>165100</xdr:colOff>
      <xdr:row>37</xdr:row>
      <xdr:rowOff>120178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6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111305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5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71896</xdr:rowOff>
    </xdr:from>
    <xdr:to>
      <xdr:col>72</xdr:col>
      <xdr:colOff>38100</xdr:colOff>
      <xdr:row>38</xdr:row>
      <xdr:rowOff>2046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1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164623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0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9848</xdr:rowOff>
    </xdr:from>
    <xdr:to>
      <xdr:col>67</xdr:col>
      <xdr:colOff>101600</xdr:colOff>
      <xdr:row>37</xdr:row>
      <xdr:rowOff>111448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5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102575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4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51660</xdr:rowOff>
    </xdr:from>
    <xdr:to>
      <xdr:col>85</xdr:col>
      <xdr:colOff>127000</xdr:colOff>
      <xdr:row>57</xdr:row>
      <xdr:rowOff>124701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24310"/>
          <a:ext cx="838200" cy="7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124701</xdr:rowOff>
    </xdr:from>
    <xdr:to>
      <xdr:col>81</xdr:col>
      <xdr:colOff>50800</xdr:colOff>
      <xdr:row>57</xdr:row>
      <xdr:rowOff>160702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897351"/>
          <a:ext cx="889000" cy="3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160702</xdr:rowOff>
    </xdr:from>
    <xdr:to>
      <xdr:col>76</xdr:col>
      <xdr:colOff>114300</xdr:colOff>
      <xdr:row>58</xdr:row>
      <xdr:rowOff>14936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33352"/>
          <a:ext cx="889000" cy="2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139517</xdr:rowOff>
    </xdr:from>
    <xdr:to>
      <xdr:col>71</xdr:col>
      <xdr:colOff>177800</xdr:colOff>
      <xdr:row>58</xdr:row>
      <xdr:rowOff>14936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12167"/>
          <a:ext cx="889000" cy="4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60413</xdr:rowOff>
    </xdr:from>
    <xdr:to>
      <xdr:col>67</xdr:col>
      <xdr:colOff>101600</xdr:colOff>
      <xdr:row>57</xdr:row>
      <xdr:rowOff>162013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3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7090</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14795" y="960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860</xdr:rowOff>
    </xdr:from>
    <xdr:to>
      <xdr:col>85</xdr:col>
      <xdr:colOff>177800</xdr:colOff>
      <xdr:row>57</xdr:row>
      <xdr:rowOff>102460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77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23737</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62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73901</xdr:rowOff>
    </xdr:from>
    <xdr:to>
      <xdr:col>81</xdr:col>
      <xdr:colOff>101600</xdr:colOff>
      <xdr:row>58</xdr:row>
      <xdr:rowOff>4051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4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20578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62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109902</xdr:rowOff>
    </xdr:from>
    <xdr:to>
      <xdr:col>76</xdr:col>
      <xdr:colOff>165100</xdr:colOff>
      <xdr:row>58</xdr:row>
      <xdr:rowOff>40052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8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31179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97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135586</xdr:rowOff>
    </xdr:from>
    <xdr:to>
      <xdr:col>72</xdr:col>
      <xdr:colOff>38100</xdr:colOff>
      <xdr:row>58</xdr:row>
      <xdr:rowOff>65736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56863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0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88717</xdr:rowOff>
    </xdr:from>
    <xdr:to>
      <xdr:col>67</xdr:col>
      <xdr:colOff>101600</xdr:colOff>
      <xdr:row>58</xdr:row>
      <xdr:rowOff>18867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86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9994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95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114092</xdr:rowOff>
    </xdr:from>
    <xdr:to>
      <xdr:col>85</xdr:col>
      <xdr:colOff>127000</xdr:colOff>
      <xdr:row>78</xdr:row>
      <xdr:rowOff>139343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87192"/>
          <a:ext cx="838200" cy="2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139343</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12443"/>
          <a:ext cx="8890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4761</xdr:rowOff>
    </xdr:from>
    <xdr:to>
      <xdr:col>67</xdr:col>
      <xdr:colOff>101600</xdr:colOff>
      <xdr:row>78</xdr:row>
      <xdr:rowOff>106361</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7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122888</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5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63292</xdr:rowOff>
    </xdr:from>
    <xdr:to>
      <xdr:col>85</xdr:col>
      <xdr:colOff>177800</xdr:colOff>
      <xdr:row>78</xdr:row>
      <xdr:rowOff>164892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3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88543</xdr:rowOff>
    </xdr:from>
    <xdr:to>
      <xdr:col>81</xdr:col>
      <xdr:colOff>101600</xdr:colOff>
      <xdr:row>79</xdr:row>
      <xdr:rowOff>18693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9820</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24333" y="13554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55029</xdr:rowOff>
    </xdr:from>
    <xdr:to>
      <xdr:col>85</xdr:col>
      <xdr:colOff>127000</xdr:colOff>
      <xdr:row>97</xdr:row>
      <xdr:rowOff>62680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685679"/>
          <a:ext cx="838200" cy="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55029</xdr:rowOff>
    </xdr:from>
    <xdr:to>
      <xdr:col>81</xdr:col>
      <xdr:colOff>50800</xdr:colOff>
      <xdr:row>97</xdr:row>
      <xdr:rowOff>76707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685679"/>
          <a:ext cx="889000" cy="2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76707</xdr:rowOff>
    </xdr:from>
    <xdr:to>
      <xdr:col>76</xdr:col>
      <xdr:colOff>114300</xdr:colOff>
      <xdr:row>97</xdr:row>
      <xdr:rowOff>92078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07357"/>
          <a:ext cx="889000" cy="1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92078</xdr:rowOff>
    </xdr:from>
    <xdr:to>
      <xdr:col>71</xdr:col>
      <xdr:colOff>177800</xdr:colOff>
      <xdr:row>97</xdr:row>
      <xdr:rowOff>95059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22728"/>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6234</xdr:rowOff>
    </xdr:from>
    <xdr:to>
      <xdr:col>67</xdr:col>
      <xdr:colOff>101600</xdr:colOff>
      <xdr:row>97</xdr:row>
      <xdr:rowOff>107834</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63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124361</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1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11880</xdr:rowOff>
    </xdr:from>
    <xdr:to>
      <xdr:col>85</xdr:col>
      <xdr:colOff>177800</xdr:colOff>
      <xdr:row>97</xdr:row>
      <xdr:rowOff>113480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4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34757</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9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4229</xdr:rowOff>
    </xdr:from>
    <xdr:to>
      <xdr:col>81</xdr:col>
      <xdr:colOff>101600</xdr:colOff>
      <xdr:row>97</xdr:row>
      <xdr:rowOff>105829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3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122356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1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25907</xdr:rowOff>
    </xdr:from>
    <xdr:to>
      <xdr:col>76</xdr:col>
      <xdr:colOff>165100</xdr:colOff>
      <xdr:row>97</xdr:row>
      <xdr:rowOff>127507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5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144034</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31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41278</xdr:rowOff>
    </xdr:from>
    <xdr:to>
      <xdr:col>72</xdr:col>
      <xdr:colOff>38100</xdr:colOff>
      <xdr:row>97</xdr:row>
      <xdr:rowOff>142878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159405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47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44259</xdr:rowOff>
    </xdr:from>
    <xdr:to>
      <xdr:col>67</xdr:col>
      <xdr:colOff>101600</xdr:colOff>
      <xdr:row>97</xdr:row>
      <xdr:rowOff>145859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7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136986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6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118110</xdr:rowOff>
    </xdr:from>
    <xdr:to>
      <xdr:col>98</xdr:col>
      <xdr:colOff>38100</xdr:colOff>
      <xdr:row>39</xdr:row>
      <xdr:rowOff>48260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64787</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08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主な構成項目のうち、衛生費、商工費</a:t>
          </a:r>
          <a:r>
            <a:rPr kumimoji="1" lang="ja-JP" altLang="en-US" sz="1100">
              <a:solidFill>
                <a:schemeClr val="dk1"/>
              </a:solidFill>
              <a:effectLst/>
              <a:latin typeface="+mn-lt"/>
              <a:ea typeface="+mn-ea"/>
              <a:cs typeface="+mn-cs"/>
            </a:rPr>
            <a:t>、消防費</a:t>
          </a:r>
          <a:r>
            <a:rPr kumimoji="1" lang="ja-JP" altLang="ja-JP" sz="1100">
              <a:solidFill>
                <a:schemeClr val="dk1"/>
              </a:solidFill>
              <a:effectLst/>
              <a:latin typeface="+mn-lt"/>
              <a:ea typeface="+mn-ea"/>
              <a:cs typeface="+mn-cs"/>
            </a:rPr>
            <a:t>についての令和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年度決算一人当たりコストは各々</a:t>
          </a:r>
          <a:r>
            <a:rPr kumimoji="1" lang="en-US" altLang="ja-JP" sz="1100">
              <a:solidFill>
                <a:schemeClr val="dk1"/>
              </a:solidFill>
              <a:effectLst/>
              <a:latin typeface="+mn-lt"/>
              <a:ea typeface="+mn-ea"/>
              <a:cs typeface="+mn-cs"/>
            </a:rPr>
            <a:t>7,516</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3,135</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4,541</a:t>
          </a:r>
          <a:r>
            <a:rPr kumimoji="1" lang="ja-JP" altLang="ja-JP" sz="1100">
              <a:solidFill>
                <a:schemeClr val="dk1"/>
              </a:solidFill>
              <a:effectLst/>
              <a:latin typeface="+mn-lt"/>
              <a:ea typeface="+mn-ea"/>
              <a:cs typeface="+mn-cs"/>
            </a:rPr>
            <a:t>円となっており、令和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年度からの推移を見ても概ね横ばいで、類似団体中一人当たりコストは比較的低い傾向にある。</a:t>
          </a:r>
          <a:endParaRPr lang="ja-JP" altLang="ja-JP" sz="1400">
            <a:effectLst/>
          </a:endParaRPr>
        </a:p>
        <a:p>
          <a:r>
            <a:rPr kumimoji="1" lang="ja-JP" altLang="en-US" sz="1100">
              <a:solidFill>
                <a:schemeClr val="dk1"/>
              </a:solidFill>
              <a:effectLst/>
              <a:latin typeface="+mn-lt"/>
              <a:ea typeface="+mn-ea"/>
              <a:cs typeface="+mn-cs"/>
            </a:rPr>
            <a:t>農林費は国営緊急農地再編整備事業の償還金負担により、令和６年度は大きく類似団体平均を上回っている。また、</a:t>
          </a:r>
          <a:r>
            <a:rPr kumimoji="1" lang="ja-JP" altLang="ja-JP" sz="1100">
              <a:solidFill>
                <a:schemeClr val="dk1"/>
              </a:solidFill>
              <a:effectLst/>
              <a:latin typeface="+mn-lt"/>
              <a:ea typeface="+mn-ea"/>
              <a:cs typeface="+mn-cs"/>
            </a:rPr>
            <a:t>土木費</a:t>
          </a:r>
          <a:r>
            <a:rPr kumimoji="1" lang="ja-JP" altLang="en-US" sz="1100">
              <a:solidFill>
                <a:schemeClr val="dk1"/>
              </a:solidFill>
              <a:effectLst/>
              <a:latin typeface="+mn-lt"/>
              <a:ea typeface="+mn-ea"/>
              <a:cs typeface="+mn-cs"/>
            </a:rPr>
            <a:t>についても</a:t>
          </a:r>
          <a:r>
            <a:rPr kumimoji="1" lang="ja-JP" altLang="ja-JP" sz="1100">
              <a:solidFill>
                <a:schemeClr val="dk1"/>
              </a:solidFill>
              <a:effectLst/>
              <a:latin typeface="+mn-lt"/>
              <a:ea typeface="+mn-ea"/>
              <a:cs typeface="+mn-cs"/>
            </a:rPr>
            <a:t>橋梁補修・改修工事、除雪車整備等に取り組んだことにより類似団体平均を上回っている。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北海道鷹栖町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令和２年度までは、事業規模に対する一般財源の不足を補うため財政調整基金の取崩しを行って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、標準財政規模に占める各比率が悪化していた状況が続いていた。令和３年度</a:t>
          </a:r>
          <a:r>
            <a:rPr kumimoji="1" lang="ja-JP" altLang="en-US" sz="1100">
              <a:solidFill>
                <a:schemeClr val="dk1"/>
              </a:solidFill>
              <a:effectLst/>
              <a:latin typeface="+mn-lt"/>
              <a:ea typeface="+mn-ea"/>
              <a:cs typeface="+mn-cs"/>
            </a:rPr>
            <a:t>から５年度までは</a:t>
          </a:r>
          <a:r>
            <a:rPr kumimoji="1" lang="ja-JP" altLang="ja-JP" sz="1100">
              <a:solidFill>
                <a:schemeClr val="dk1"/>
              </a:solidFill>
              <a:effectLst/>
              <a:latin typeface="+mn-lt"/>
              <a:ea typeface="+mn-ea"/>
              <a:cs typeface="+mn-cs"/>
            </a:rPr>
            <a:t>、財政調整基金の取崩しをすることがなかったため、各比率は</a:t>
          </a:r>
          <a:r>
            <a:rPr kumimoji="1" lang="ja-JP" altLang="en-US" sz="1100">
              <a:solidFill>
                <a:schemeClr val="dk1"/>
              </a:solidFill>
              <a:effectLst/>
              <a:latin typeface="+mn-lt"/>
              <a:ea typeface="+mn-ea"/>
              <a:cs typeface="+mn-cs"/>
            </a:rPr>
            <a:t>改善された</a:t>
          </a:r>
          <a:r>
            <a:rPr kumimoji="1" lang="ja-JP" altLang="ja-JP" sz="1100">
              <a:solidFill>
                <a:schemeClr val="dk1"/>
              </a:solidFill>
              <a:effectLst/>
              <a:latin typeface="+mn-lt"/>
              <a:ea typeface="+mn-ea"/>
              <a:cs typeface="+mn-cs"/>
            </a:rPr>
            <a:t>。これは、地方交付税の追加交付や新型コロナウイルス関係もあり、一時的なものと考えられ</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令和６年度は取崩しを実施している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今後はより一層、事務事業の見直し・統廃合など歳出の合理化等行財政改革を推進し、健全な行財政運営に努めていく。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北海道鷹栖町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全会計とも実質黒字額は横ばい又は微増となっている。</a:t>
          </a:r>
          <a:endParaRPr lang="ja-JP" altLang="ja-JP" sz="1400">
            <a:effectLst/>
          </a:endParaRPr>
        </a:p>
        <a:p>
          <a:r>
            <a:rPr kumimoji="1" lang="ja-JP" altLang="ja-JP" sz="1100">
              <a:solidFill>
                <a:schemeClr val="dk1"/>
              </a:solidFill>
              <a:effectLst/>
              <a:latin typeface="+mn-lt"/>
              <a:ea typeface="+mn-ea"/>
              <a:cs typeface="+mn-cs"/>
            </a:rPr>
            <a:t>　前年度と比較して、標準財政規模に占める割合で連結実質黒字額が増加している。今後も、黒字額の拡大のため、持続的な経営の健全化に努める。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北海道鷹栖町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計画的な</a:t>
          </a:r>
          <a:r>
            <a:rPr kumimoji="1" lang="ja-JP" altLang="ja-JP" sz="1100">
              <a:solidFill>
                <a:schemeClr val="dk1"/>
              </a:solidFill>
              <a:effectLst/>
              <a:latin typeface="+mn-lt"/>
              <a:ea typeface="+mn-ea"/>
              <a:cs typeface="+mn-cs"/>
            </a:rPr>
            <a:t>投資事業によ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町債の発行額</a:t>
          </a:r>
          <a:r>
            <a:rPr kumimoji="1" lang="ja-JP" altLang="en-US" sz="1100">
              <a:solidFill>
                <a:schemeClr val="dk1"/>
              </a:solidFill>
              <a:effectLst/>
              <a:latin typeface="+mn-lt"/>
              <a:ea typeface="+mn-ea"/>
              <a:cs typeface="+mn-cs"/>
            </a:rPr>
            <a:t>は大きく</a:t>
          </a:r>
          <a:r>
            <a:rPr kumimoji="1" lang="ja-JP" altLang="ja-JP" sz="1100">
              <a:solidFill>
                <a:schemeClr val="dk1"/>
              </a:solidFill>
              <a:effectLst/>
              <a:latin typeface="+mn-lt"/>
              <a:ea typeface="+mn-ea"/>
              <a:cs typeface="+mn-cs"/>
            </a:rPr>
            <a:t>増加し</a:t>
          </a:r>
          <a:r>
            <a:rPr kumimoji="1" lang="ja-JP" altLang="en-US" sz="1100">
              <a:solidFill>
                <a:schemeClr val="dk1"/>
              </a:solidFill>
              <a:effectLst/>
              <a:latin typeface="+mn-lt"/>
              <a:ea typeface="+mn-ea"/>
              <a:cs typeface="+mn-cs"/>
            </a:rPr>
            <a:t>ていないものの</a:t>
          </a:r>
          <a:r>
            <a:rPr kumimoji="1" lang="ja-JP" altLang="ja-JP" sz="1100">
              <a:solidFill>
                <a:schemeClr val="dk1"/>
              </a:solidFill>
              <a:effectLst/>
              <a:latin typeface="+mn-lt"/>
              <a:ea typeface="+mn-ea"/>
              <a:cs typeface="+mn-cs"/>
            </a:rPr>
            <a:t>、据置期間終了による元金の償還が始まったことが増加傾向の要因となっている。金利の低下に伴う利子の減少等により、令和元年度は減少したが、令和２年度から</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増加傾向にある。増加傾向は今後続く見込みとなっているため、健全な財政運営に努めていく。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北海道鷹栖町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退職手当負担見込額が一般職の減により減少傾向にあり、将来負担比率の分子は減少した。</a:t>
          </a:r>
          <a:endParaRPr lang="ja-JP" altLang="ja-JP" sz="1400">
            <a:effectLst/>
          </a:endParaRPr>
        </a:p>
        <a:p>
          <a:r>
            <a:rPr kumimoji="1" lang="ja-JP" altLang="ja-JP" sz="1100">
              <a:solidFill>
                <a:schemeClr val="dk1"/>
              </a:solidFill>
              <a:effectLst/>
              <a:latin typeface="+mn-lt"/>
              <a:ea typeface="+mn-ea"/>
              <a:cs typeface="+mn-cs"/>
            </a:rPr>
            <a:t>今後はより一層、町債発行の抑制等により、健全な財政運営に努めていく。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北海道鷹栖町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ふるさとまちづくり応援基金に</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億円の積立てを行った一方、財政調整基金から取崩しを行ったこと等により、基金全体としては約１．</a:t>
          </a:r>
          <a:r>
            <a:rPr kumimoji="1" lang="ja-JP" altLang="en-US" sz="1100">
              <a:solidFill>
                <a:schemeClr val="dk1"/>
              </a:solidFill>
              <a:effectLst/>
              <a:latin typeface="+mn-lt"/>
              <a:ea typeface="+mn-ea"/>
              <a:cs typeface="+mn-cs"/>
            </a:rPr>
            <a:t>６８</a:t>
          </a:r>
          <a:r>
            <a:rPr kumimoji="1" lang="ja-JP" altLang="ja-JP" sz="1100">
              <a:solidFill>
                <a:schemeClr val="dk1"/>
              </a:solidFill>
              <a:effectLst/>
              <a:latin typeface="+mn-lt"/>
              <a:ea typeface="+mn-ea"/>
              <a:cs typeface="+mn-cs"/>
            </a:rPr>
            <a:t>億円の減となった。</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長期的な財政見通しを踏まえ、今後発生する様々な行政課題に対応していくため、基金の適切な管理を行いうことで積み増しを図り、活用について検討していく。</a:t>
          </a:r>
          <a:endParaRPr kumimoji="0"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・公共施設修繕等基金　　　　：公共施設の大規模な修繕、改修及び取壊しに要する事業</a:t>
          </a:r>
          <a:endParaRPr lang="ja-JP" altLang="ja-JP" sz="1400">
            <a:effectLst/>
          </a:endParaRPr>
        </a:p>
        <a:p>
          <a:r>
            <a:rPr kumimoji="1" lang="ja-JP" altLang="ja-JP" sz="1100">
              <a:solidFill>
                <a:schemeClr val="dk1"/>
              </a:solidFill>
              <a:effectLst/>
              <a:latin typeface="+mn-lt"/>
              <a:ea typeface="+mn-ea"/>
              <a:cs typeface="+mn-cs"/>
            </a:rPr>
            <a:t>・ふるさとまちづくり応援基金：次代のふるさとを担う子どもたちの活動事業、ふるさとの自然や環境を守る活動事業、心豊かなふるさとの人々を育む活　　　　　　　　</a:t>
          </a:r>
          <a:endParaRPr lang="ja-JP" altLang="ja-JP" sz="1400">
            <a:effectLst/>
          </a:endParaRPr>
        </a:p>
        <a:p>
          <a:r>
            <a:rPr kumimoji="1" lang="ja-JP" altLang="ja-JP" sz="1100">
              <a:solidFill>
                <a:schemeClr val="dk1"/>
              </a:solidFill>
              <a:effectLst/>
              <a:latin typeface="+mn-lt"/>
              <a:ea typeface="+mn-ea"/>
              <a:cs typeface="+mn-cs"/>
            </a:rPr>
            <a:t>　　　　　　　　　　　　　　　動事業、ふるさとを築いた高齢者の福祉活動事業、その他町長が必要と認める事業</a:t>
          </a:r>
          <a:endParaRPr lang="ja-JP" altLang="ja-JP" sz="1400">
            <a:effectLst/>
          </a:endParaRPr>
        </a:p>
        <a:p>
          <a:r>
            <a:rPr kumimoji="1" lang="ja-JP" altLang="ja-JP" sz="1100">
              <a:solidFill>
                <a:schemeClr val="dk1"/>
              </a:solidFill>
              <a:effectLst/>
              <a:latin typeface="+mn-lt"/>
              <a:ea typeface="+mn-ea"/>
              <a:cs typeface="+mn-cs"/>
            </a:rPr>
            <a:t>・地域福祉基金　　　　　　　：在宅福祉の普及及び向上、健康及び生きがいづくりの推進その他の地域福祉の推進を図るために民間団体が行う事業</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・文化事業振興基金　　　　　：生の芸術文化に接する機会を拡充するとともに、町民の自主的な文化活動を推進を図るための事業</a:t>
          </a:r>
          <a:endParaRPr lang="ja-JP" altLang="ja-JP" sz="1400">
            <a:effectLst/>
          </a:endParaRPr>
        </a:p>
        <a:p>
          <a:r>
            <a:rPr kumimoji="1" lang="ja-JP" altLang="ja-JP" sz="1100">
              <a:solidFill>
                <a:schemeClr val="dk1"/>
              </a:solidFill>
              <a:effectLst/>
              <a:latin typeface="+mn-lt"/>
              <a:ea typeface="+mn-ea"/>
              <a:cs typeface="+mn-cs"/>
            </a:rPr>
            <a:t>・ふれあい基金　　　　　　　：人と人とのふれあいを通じて、鷹栖二世紀を創造する人づくりを推進を図るための事業</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・公共施設修繕等基金　　　　：</a:t>
          </a:r>
          <a:r>
            <a:rPr kumimoji="1" lang="ja-JP" altLang="en-US" sz="1100">
              <a:solidFill>
                <a:schemeClr val="dk1"/>
              </a:solidFill>
              <a:effectLst/>
              <a:latin typeface="+mn-lt"/>
              <a:ea typeface="+mn-ea"/>
              <a:cs typeface="+mn-cs"/>
            </a:rPr>
            <a:t>旧農業倉庫解体</a:t>
          </a:r>
          <a:r>
            <a:rPr kumimoji="1" lang="ja-JP" altLang="ja-JP" sz="1100">
              <a:solidFill>
                <a:schemeClr val="dk1"/>
              </a:solidFill>
              <a:effectLst/>
              <a:latin typeface="+mn-lt"/>
              <a:ea typeface="+mn-ea"/>
              <a:cs typeface="+mn-cs"/>
            </a:rPr>
            <a:t>工事及びサンホールはぴねす改修工事等に（約０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４１</a:t>
          </a:r>
          <a:r>
            <a:rPr kumimoji="1" lang="ja-JP" altLang="ja-JP" sz="1100">
              <a:solidFill>
                <a:schemeClr val="dk1"/>
              </a:solidFill>
              <a:effectLst/>
              <a:latin typeface="+mn-lt"/>
              <a:ea typeface="+mn-ea"/>
              <a:cs typeface="+mn-cs"/>
            </a:rPr>
            <a:t>億円）充当したことによる減少。</a:t>
          </a:r>
          <a:endParaRPr lang="ja-JP" altLang="ja-JP" sz="1400">
            <a:effectLst/>
          </a:endParaRPr>
        </a:p>
        <a:p>
          <a:r>
            <a:rPr kumimoji="1" lang="ja-JP" altLang="ja-JP" sz="1100">
              <a:solidFill>
                <a:schemeClr val="dk1"/>
              </a:solidFill>
              <a:effectLst/>
              <a:latin typeface="+mn-lt"/>
              <a:ea typeface="+mn-ea"/>
              <a:cs typeface="+mn-cs"/>
            </a:rPr>
            <a:t>・ふるさとまちづくり応援基金：ふるさと納税額（寄附額）が充当事業総額を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回ったことに伴う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・文化事業振興基金　　　　　：基金を取崩しすることなく、入場料を積み立てたことに伴う増加。</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・公共施設修繕等基金　　　　：公共施設の再編を通じて、公共施設、公共空間のより良いかたちを目指し、将来のまちづくりを見据えた活用を行う。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令和６年度は、公共施設の空調設備設置や商業拠点施設の土地取得など、起債対象とならない投資事業を行ったことにより、財政調整基金を大きく（約１億７千８百万）取り崩すことになった</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財政調整基金の残高は、引き続き、標準財政規模の</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％以上となるように努める。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町債償還のため０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億円を取り崩したことによる減少。</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町債償還が今後増加する見通しのため、毎年度計画的に積立てを行う予定である。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6150296-212F-496E-9E41-8EA77F41A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3C16979-B15C-479F-84EA-DC5BA380E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3ECC1343-916F-4594-B1B3-B036C7FB49D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1335989A-45AD-4545-8D29-0BD42D973A3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41A95633-EDEF-4784-B944-BCAC213CE01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2D0DD31B-7975-42A5-B32F-47116C8D35B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479D225C-266D-4A8A-A321-591AC685C23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98C935D5-C073-4CEE-B416-FA865032A0F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北海道鷹栖町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3E27A9FD-2C65-4E25-AB6E-D8C7299C27D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2785BD71-2B07-4081-B7EF-3F12A05C332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60F9A23E-F183-4CBF-A7A5-20580080799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A50A9A3F-20CB-4690-AF45-0B58FECC5C8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C796D8E5-3F15-4B1B-92F9-0A8CB27AB18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9ABE645C-1138-40B2-A214-C2B7D37FDD1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6,463
6,440
139.42
7,966,627
7,620,567
258,969
3,559,963
6,208,452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BE5C209E-407A-4922-A6D4-D161194E41D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7C4A075D-79FA-43B1-B39C-D56171BAA8C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E2170343-DAD5-44E9-9450-7170350B439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A2B0EA47-CE69-41C9-992F-9ADE76135A6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892124AD-DC13-433A-910E-3186DC67F75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780C4801-1A27-47A3-BB32-1FEC696E2CF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780B4874-2A46-4816-8B9D-0103A944FDF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4BA2483F-459A-441E-B44B-4E773E37FB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25B3917F-9F13-495A-BC81-95C17CD1642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E459B7C0-715A-4157-8F95-3AC002AF624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E9E0BA62-86CD-4A84-8D5E-F17AFDFA0A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39F9ADCD-CB44-4B5F-BCD6-50779B98993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44A504B6-4934-4243-B85A-3B05C292096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914669CD-FDC9-42DF-8948-B531CC4C522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28877F5D-1C42-41FD-BFFB-B37B1C9CFCC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21F5315D-E895-46C0-9834-0ED4E497301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95474F76-82F2-48B5-A12F-CA57D11F77A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581D766-92B3-4727-9C5D-5C1C853CFFF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82C31517-32EE-40C8-BEE6-CF23FB27E3C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D3F06D3A-7581-47B3-B0BD-08E6DAE34D0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E10F42F9-70B5-49CC-811B-835CC0FEB26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2E63AA9F-7586-4CA9-87DB-6F2174F4CF9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C7B6D931-2C46-4E15-BBBB-17F83813D05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9809E245-1855-4B9E-BAB3-41596EF58DD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79CFB6B2-C5B7-48CB-B9F1-8051CEF6987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67B38592-892F-4B95-B281-07942E332AE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BA4ED157-34F9-4C84-A3CC-6E4A3CBB30E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EA770DBB-93FA-4719-AF26-C18C0BC14F9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BB9904CE-36EE-4262-B036-B3751B35DA3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B15ADFF3-7EBA-497E-9B06-221761F31B9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11E051F7-7EB5-457D-8EB8-B901C977544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C2536DAB-752F-45B5-82E8-0372AFF4B48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9E698582-72A6-4B48-B357-4FE04273673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3B0AD93C-8E87-4F65-AB90-FFBB8CBCE49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AB3216B8-483C-46B3-A500-3602E3FF2AC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有形固定資産減価償却率は類似団体より高い水準にあり、上昇傾向にあることから、老朽化した施設の集約化・複合化や</a:t>
          </a:r>
          <a:r>
            <a:rPr kumimoji="1" lang="ja-JP" altLang="en-US" sz="1100">
              <a:solidFill>
                <a:schemeClr val="dk1"/>
              </a:solidFill>
              <a:effectLst/>
              <a:latin typeface="+mn-lt"/>
              <a:ea typeface="+mn-ea"/>
              <a:cs typeface="+mn-cs"/>
            </a:rPr>
            <a:t>除却</a:t>
          </a:r>
          <a:r>
            <a:rPr kumimoji="1" lang="ja-JP" altLang="ja-JP" sz="1100">
              <a:solidFill>
                <a:schemeClr val="dk1"/>
              </a:solidFill>
              <a:effectLst/>
              <a:latin typeface="+mn-lt"/>
              <a:ea typeface="+mn-ea"/>
              <a:cs typeface="+mn-cs"/>
            </a:rPr>
            <a:t>を進めていきます。</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8B35AB1A-F42E-4175-94CD-410ECCED60E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E6D5AB9D-1C70-435D-A009-7D1346A5B8A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379DDE31-D56B-4A03-8AE3-4C037367003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6D002C61-49E4-49A4-B46F-6A32C4CF188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5" name="テキスト ボックス 54">
          <a:extLst>
            <a:ext uri="{FF2B5EF4-FFF2-40B4-BE49-F238E27FC236}">
              <a16:creationId xmlns:a16="http://schemas.microsoft.com/office/drawing/2014/main" id="{1A2C34D6-A739-4946-B927-3651E648D60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CA2D1ECD-3BD5-4ECA-B590-D589C379C44F}"/>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87A47E0A-4E1E-4DBF-B1F9-BF4482764AFF}"/>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904DB830-0DF3-4C49-8789-1EDC2980FBE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6251C982-0420-43E3-B964-63547AA76094}"/>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06AA27A9-B33B-48F2-BEEE-1F1A431086EF}"/>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DD1DD643-4AA7-432F-974D-7E476854E7FD}"/>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7823D30-28F4-4AEA-9F1C-B156EF94C36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FC6C2A29-5436-4A0F-96F4-E9315BE37285}"/>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9C47028-8FC2-47BE-B2F8-26C67C3182D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5" name="直線コネクタ 64">
          <a:extLst>
            <a:ext uri="{FF2B5EF4-FFF2-40B4-BE49-F238E27FC236}">
              <a16:creationId xmlns:a16="http://schemas.microsoft.com/office/drawing/2014/main" id="{71338B47-E771-4B97-A715-3CC7BFF54066}"/>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6" name="有形固定資産減価償却率最小値テキスト">
          <a:extLst>
            <a:ext uri="{FF2B5EF4-FFF2-40B4-BE49-F238E27FC236}">
              <a16:creationId xmlns:a16="http://schemas.microsoft.com/office/drawing/2014/main" id="{6EBF2F09-46FE-4926-B6E6-F8E3050AF815}"/>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7" name="直線コネクタ 66">
          <a:extLst>
            <a:ext uri="{FF2B5EF4-FFF2-40B4-BE49-F238E27FC236}">
              <a16:creationId xmlns:a16="http://schemas.microsoft.com/office/drawing/2014/main" id="{7E64F13A-EE0E-4363-933C-9739620C7479}"/>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8" name="有形固定資産減価償却率最大値テキスト">
          <a:extLst>
            <a:ext uri="{FF2B5EF4-FFF2-40B4-BE49-F238E27FC236}">
              <a16:creationId xmlns:a16="http://schemas.microsoft.com/office/drawing/2014/main" id="{C2811A2A-65E4-44BE-B04B-0F209233B618}"/>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9" name="直線コネクタ 68">
          <a:extLst>
            <a:ext uri="{FF2B5EF4-FFF2-40B4-BE49-F238E27FC236}">
              <a16:creationId xmlns:a16="http://schemas.microsoft.com/office/drawing/2014/main" id="{9109E0C3-3345-431B-B5D1-BCBD9AD38CD4}"/>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0" name="有形固定資産減価償却率平均値テキスト">
          <a:extLst>
            <a:ext uri="{FF2B5EF4-FFF2-40B4-BE49-F238E27FC236}">
              <a16:creationId xmlns:a16="http://schemas.microsoft.com/office/drawing/2014/main" id="{7C05EAB4-A78A-49F8-99D4-24F29D99E9F7}"/>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1" name="フローチャート: 判断 70">
          <a:extLst>
            <a:ext uri="{FF2B5EF4-FFF2-40B4-BE49-F238E27FC236}">
              <a16:creationId xmlns:a16="http://schemas.microsoft.com/office/drawing/2014/main" id="{42B9F48C-D079-4632-8992-56C4055ACB36}"/>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2" name="フローチャート: 判断 71">
          <a:extLst>
            <a:ext uri="{FF2B5EF4-FFF2-40B4-BE49-F238E27FC236}">
              <a16:creationId xmlns:a16="http://schemas.microsoft.com/office/drawing/2014/main" id="{79FD9D37-404B-4337-BDA9-663F6B68171F}"/>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3" name="フローチャート: 判断 72">
          <a:extLst>
            <a:ext uri="{FF2B5EF4-FFF2-40B4-BE49-F238E27FC236}">
              <a16:creationId xmlns:a16="http://schemas.microsoft.com/office/drawing/2014/main" id="{7D7B5DFB-FD57-444D-985E-C113B2655752}"/>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4" name="フローチャート: 判断 73">
          <a:extLst>
            <a:ext uri="{FF2B5EF4-FFF2-40B4-BE49-F238E27FC236}">
              <a16:creationId xmlns:a16="http://schemas.microsoft.com/office/drawing/2014/main" id="{79621FA4-2522-4946-AA56-E2002CD0EEFE}"/>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34671</xdr:rowOff>
    </xdr:from>
    <xdr:to>
      <xdr:col>7</xdr:col>
      <xdr:colOff>187325</xdr:colOff>
      <xdr:row>32</xdr:row>
      <xdr:rowOff>136271</xdr:rowOff>
    </xdr:to>
    <xdr:sp macro="" textlink="">
      <xdr:nvSpPr>
        <xdr:cNvPr id="75" name="フローチャート: 判断 74">
          <a:extLst>
            <a:ext uri="{FF2B5EF4-FFF2-40B4-BE49-F238E27FC236}">
              <a16:creationId xmlns:a16="http://schemas.microsoft.com/office/drawing/2014/main" id="{E358078E-FABC-4A65-92BF-D63389DC380D}"/>
            </a:ext>
          </a:extLst>
        </xdr:cNvPr>
        <xdr:cNvSpPr/>
      </xdr:nvSpPr>
      <xdr:spPr>
        <a:xfrm>
          <a:off x="1714500" y="6292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2BF1DD7-418F-42ED-8CBA-61C2D3CAFD9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0F11EBD-AE3A-4933-B0F4-FC293C99297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F360857-E929-4AFA-B669-246F42B6570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32D2253-16FC-4661-8F67-AF2763E9789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B4B1DBC-5B41-4F3B-B02D-B30CC0C148B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154686</xdr:rowOff>
    </xdr:from>
    <xdr:to>
      <xdr:col>23</xdr:col>
      <xdr:colOff>136525</xdr:colOff>
      <xdr:row>34</xdr:row>
      <xdr:rowOff>84836</xdr:rowOff>
    </xdr:to>
    <xdr:sp macro="" textlink="">
      <xdr:nvSpPr>
        <xdr:cNvPr id="81" name="楕円 80">
          <a:extLst>
            <a:ext uri="{FF2B5EF4-FFF2-40B4-BE49-F238E27FC236}">
              <a16:creationId xmlns:a16="http://schemas.microsoft.com/office/drawing/2014/main" id="{FC34DAED-EEC7-4DA2-BC0F-6B97B658819D}"/>
            </a:ext>
          </a:extLst>
        </xdr:cNvPr>
        <xdr:cNvSpPr/>
      </xdr:nvSpPr>
      <xdr:spPr>
        <a:xfrm>
          <a:off x="4711700" y="658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69613</xdr:rowOff>
    </xdr:from>
    <xdr:ext cx="405111" cy="259045"/>
    <xdr:sp macro="" textlink="">
      <xdr:nvSpPr>
        <xdr:cNvPr id="82" name="有形固定資産減価償却率該当値テキスト">
          <a:extLst>
            <a:ext uri="{FF2B5EF4-FFF2-40B4-BE49-F238E27FC236}">
              <a16:creationId xmlns:a16="http://schemas.microsoft.com/office/drawing/2014/main" id="{CEF3922F-2D6D-4574-B8EA-2861D686E027}"/>
            </a:ext>
          </a:extLst>
        </xdr:cNvPr>
        <xdr:cNvSpPr txBox="1"/>
      </xdr:nvSpPr>
      <xdr:spPr>
        <a:xfrm>
          <a:off x="4813300"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109347</xdr:rowOff>
    </xdr:from>
    <xdr:to>
      <xdr:col>19</xdr:col>
      <xdr:colOff>187325</xdr:colOff>
      <xdr:row>34</xdr:row>
      <xdr:rowOff>39497</xdr:rowOff>
    </xdr:to>
    <xdr:sp macro="" textlink="">
      <xdr:nvSpPr>
        <xdr:cNvPr id="83" name="楕円 82">
          <a:extLst>
            <a:ext uri="{FF2B5EF4-FFF2-40B4-BE49-F238E27FC236}">
              <a16:creationId xmlns:a16="http://schemas.microsoft.com/office/drawing/2014/main" id="{A3FDAEEF-C366-40D7-8724-E24E3E61E141}"/>
            </a:ext>
          </a:extLst>
        </xdr:cNvPr>
        <xdr:cNvSpPr/>
      </xdr:nvSpPr>
      <xdr:spPr>
        <a:xfrm>
          <a:off x="4000500" y="653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160147</xdr:rowOff>
    </xdr:from>
    <xdr:to>
      <xdr:col>23</xdr:col>
      <xdr:colOff>85725</xdr:colOff>
      <xdr:row>34</xdr:row>
      <xdr:rowOff>34036</xdr:rowOff>
    </xdr:to>
    <xdr:cxnSp macro="">
      <xdr:nvCxnSpPr>
        <xdr:cNvPr id="84" name="直線コネクタ 83">
          <a:extLst>
            <a:ext uri="{FF2B5EF4-FFF2-40B4-BE49-F238E27FC236}">
              <a16:creationId xmlns:a16="http://schemas.microsoft.com/office/drawing/2014/main" id="{46BE88D7-2524-423A-BF9C-4C80035F00F2}"/>
            </a:ext>
          </a:extLst>
        </xdr:cNvPr>
        <xdr:cNvCxnSpPr/>
      </xdr:nvCxnSpPr>
      <xdr:spPr>
        <a:xfrm>
          <a:off x="4051300" y="6589522"/>
          <a:ext cx="7112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72644</xdr:rowOff>
    </xdr:from>
    <xdr:to>
      <xdr:col>15</xdr:col>
      <xdr:colOff>187325</xdr:colOff>
      <xdr:row>34</xdr:row>
      <xdr:rowOff>2794</xdr:rowOff>
    </xdr:to>
    <xdr:sp macro="" textlink="">
      <xdr:nvSpPr>
        <xdr:cNvPr id="85" name="楕円 84">
          <a:extLst>
            <a:ext uri="{FF2B5EF4-FFF2-40B4-BE49-F238E27FC236}">
              <a16:creationId xmlns:a16="http://schemas.microsoft.com/office/drawing/2014/main" id="{02DD92FD-FDFF-4019-AFE1-563A4D4F5C13}"/>
            </a:ext>
          </a:extLst>
        </xdr:cNvPr>
        <xdr:cNvSpPr/>
      </xdr:nvSpPr>
      <xdr:spPr>
        <a:xfrm>
          <a:off x="3238500" y="65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123444</xdr:rowOff>
    </xdr:from>
    <xdr:to>
      <xdr:col>19</xdr:col>
      <xdr:colOff>136525</xdr:colOff>
      <xdr:row>33</xdr:row>
      <xdr:rowOff>160147</xdr:rowOff>
    </xdr:to>
    <xdr:cxnSp macro="">
      <xdr:nvCxnSpPr>
        <xdr:cNvPr id="86" name="直線コネクタ 85">
          <a:extLst>
            <a:ext uri="{FF2B5EF4-FFF2-40B4-BE49-F238E27FC236}">
              <a16:creationId xmlns:a16="http://schemas.microsoft.com/office/drawing/2014/main" id="{5F25B2E9-33C1-47E1-A8B7-A03214F9A296}"/>
            </a:ext>
          </a:extLst>
        </xdr:cNvPr>
        <xdr:cNvCxnSpPr/>
      </xdr:nvCxnSpPr>
      <xdr:spPr>
        <a:xfrm>
          <a:off x="3289300" y="6552819"/>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31623</xdr:rowOff>
    </xdr:from>
    <xdr:to>
      <xdr:col>11</xdr:col>
      <xdr:colOff>187325</xdr:colOff>
      <xdr:row>33</xdr:row>
      <xdr:rowOff>133223</xdr:rowOff>
    </xdr:to>
    <xdr:sp macro="" textlink="">
      <xdr:nvSpPr>
        <xdr:cNvPr id="87" name="楕円 86">
          <a:extLst>
            <a:ext uri="{FF2B5EF4-FFF2-40B4-BE49-F238E27FC236}">
              <a16:creationId xmlns:a16="http://schemas.microsoft.com/office/drawing/2014/main" id="{FE9D1D30-9648-45B2-94D6-D99F20DC37A0}"/>
            </a:ext>
          </a:extLst>
        </xdr:cNvPr>
        <xdr:cNvSpPr/>
      </xdr:nvSpPr>
      <xdr:spPr>
        <a:xfrm>
          <a:off x="2476500" y="646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82423</xdr:rowOff>
    </xdr:from>
    <xdr:to>
      <xdr:col>15</xdr:col>
      <xdr:colOff>136525</xdr:colOff>
      <xdr:row>33</xdr:row>
      <xdr:rowOff>123444</xdr:rowOff>
    </xdr:to>
    <xdr:cxnSp macro="">
      <xdr:nvCxnSpPr>
        <xdr:cNvPr id="88" name="直線コネクタ 87">
          <a:extLst>
            <a:ext uri="{FF2B5EF4-FFF2-40B4-BE49-F238E27FC236}">
              <a16:creationId xmlns:a16="http://schemas.microsoft.com/office/drawing/2014/main" id="{B6223FC6-35CD-44A8-B740-CEFA89BC772A}"/>
            </a:ext>
          </a:extLst>
        </xdr:cNvPr>
        <xdr:cNvCxnSpPr/>
      </xdr:nvCxnSpPr>
      <xdr:spPr>
        <a:xfrm>
          <a:off x="2527300" y="6511798"/>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162052</xdr:rowOff>
    </xdr:from>
    <xdr:to>
      <xdr:col>7</xdr:col>
      <xdr:colOff>187325</xdr:colOff>
      <xdr:row>33</xdr:row>
      <xdr:rowOff>92202</xdr:rowOff>
    </xdr:to>
    <xdr:sp macro="" textlink="">
      <xdr:nvSpPr>
        <xdr:cNvPr id="89" name="楕円 88">
          <a:extLst>
            <a:ext uri="{FF2B5EF4-FFF2-40B4-BE49-F238E27FC236}">
              <a16:creationId xmlns:a16="http://schemas.microsoft.com/office/drawing/2014/main" id="{EA0158AC-E6E6-4E0B-B587-D7EC2EF45E78}"/>
            </a:ext>
          </a:extLst>
        </xdr:cNvPr>
        <xdr:cNvSpPr/>
      </xdr:nvSpPr>
      <xdr:spPr>
        <a:xfrm>
          <a:off x="1714500" y="64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41402</xdr:rowOff>
    </xdr:from>
    <xdr:to>
      <xdr:col>11</xdr:col>
      <xdr:colOff>136525</xdr:colOff>
      <xdr:row>33</xdr:row>
      <xdr:rowOff>82423</xdr:rowOff>
    </xdr:to>
    <xdr:cxnSp macro="">
      <xdr:nvCxnSpPr>
        <xdr:cNvPr id="90" name="直線コネクタ 89">
          <a:extLst>
            <a:ext uri="{FF2B5EF4-FFF2-40B4-BE49-F238E27FC236}">
              <a16:creationId xmlns:a16="http://schemas.microsoft.com/office/drawing/2014/main" id="{BCD7DAD6-8C8F-4A7E-8ACD-C734EE6BA42C}"/>
            </a:ext>
          </a:extLst>
        </xdr:cNvPr>
        <xdr:cNvCxnSpPr/>
      </xdr:nvCxnSpPr>
      <xdr:spPr>
        <a:xfrm>
          <a:off x="1765300" y="6470777"/>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1" name="n_1aveValue有形固定資産減価償却率">
          <a:extLst>
            <a:ext uri="{FF2B5EF4-FFF2-40B4-BE49-F238E27FC236}">
              <a16:creationId xmlns:a16="http://schemas.microsoft.com/office/drawing/2014/main" id="{64F40E77-48D2-4FDA-A13C-1823CE535882}"/>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2" name="n_2aveValue有形固定資産減価償却率">
          <a:extLst>
            <a:ext uri="{FF2B5EF4-FFF2-40B4-BE49-F238E27FC236}">
              <a16:creationId xmlns:a16="http://schemas.microsoft.com/office/drawing/2014/main" id="{2A72EDFA-4604-4A4C-8B80-F6C92B5C0139}"/>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3" name="n_3aveValue有形固定資産減価償却率">
          <a:extLst>
            <a:ext uri="{FF2B5EF4-FFF2-40B4-BE49-F238E27FC236}">
              <a16:creationId xmlns:a16="http://schemas.microsoft.com/office/drawing/2014/main" id="{26BA7BDF-0732-4C7C-8B0A-34AA953633B7}"/>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152798</xdr:rowOff>
    </xdr:from>
    <xdr:ext cx="405111" cy="259045"/>
    <xdr:sp macro="" textlink="">
      <xdr:nvSpPr>
        <xdr:cNvPr id="94" name="n_4aveValue有形固定資産減価償却率">
          <a:extLst>
            <a:ext uri="{FF2B5EF4-FFF2-40B4-BE49-F238E27FC236}">
              <a16:creationId xmlns:a16="http://schemas.microsoft.com/office/drawing/2014/main" id="{99525D6D-B247-4430-B52D-A20846375606}"/>
            </a:ext>
          </a:extLst>
        </xdr:cNvPr>
        <xdr:cNvSpPr txBox="1"/>
      </xdr:nvSpPr>
      <xdr:spPr>
        <a:xfrm>
          <a:off x="1562744" y="6067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30624</xdr:rowOff>
    </xdr:from>
    <xdr:ext cx="405111" cy="259045"/>
    <xdr:sp macro="" textlink="">
      <xdr:nvSpPr>
        <xdr:cNvPr id="95" name="n_1mainValue有形固定資産減価償却率">
          <a:extLst>
            <a:ext uri="{FF2B5EF4-FFF2-40B4-BE49-F238E27FC236}">
              <a16:creationId xmlns:a16="http://schemas.microsoft.com/office/drawing/2014/main" id="{AD01A1C1-63FC-477B-915A-EBAC34421841}"/>
            </a:ext>
          </a:extLst>
        </xdr:cNvPr>
        <xdr:cNvSpPr txBox="1"/>
      </xdr:nvSpPr>
      <xdr:spPr>
        <a:xfrm>
          <a:off x="3836044" y="663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165371</xdr:rowOff>
    </xdr:from>
    <xdr:ext cx="405111" cy="259045"/>
    <xdr:sp macro="" textlink="">
      <xdr:nvSpPr>
        <xdr:cNvPr id="96" name="n_2mainValue有形固定資産減価償却率">
          <a:extLst>
            <a:ext uri="{FF2B5EF4-FFF2-40B4-BE49-F238E27FC236}">
              <a16:creationId xmlns:a16="http://schemas.microsoft.com/office/drawing/2014/main" id="{15F610EA-4977-41C9-82A0-5C6634739C73}"/>
            </a:ext>
          </a:extLst>
        </xdr:cNvPr>
        <xdr:cNvSpPr txBox="1"/>
      </xdr:nvSpPr>
      <xdr:spPr>
        <a:xfrm>
          <a:off x="3086744" y="6594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124350</xdr:rowOff>
    </xdr:from>
    <xdr:ext cx="405111" cy="259045"/>
    <xdr:sp macro="" textlink="">
      <xdr:nvSpPr>
        <xdr:cNvPr id="97" name="n_3mainValue有形固定資産減価償却率">
          <a:extLst>
            <a:ext uri="{FF2B5EF4-FFF2-40B4-BE49-F238E27FC236}">
              <a16:creationId xmlns:a16="http://schemas.microsoft.com/office/drawing/2014/main" id="{4F943D96-A749-4E2F-BA07-94530028CADA}"/>
            </a:ext>
          </a:extLst>
        </xdr:cNvPr>
        <xdr:cNvSpPr txBox="1"/>
      </xdr:nvSpPr>
      <xdr:spPr>
        <a:xfrm>
          <a:off x="2324744" y="6553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83329</xdr:rowOff>
    </xdr:from>
    <xdr:ext cx="405111" cy="259045"/>
    <xdr:sp macro="" textlink="">
      <xdr:nvSpPr>
        <xdr:cNvPr id="98" name="n_4mainValue有形固定資産減価償却率">
          <a:extLst>
            <a:ext uri="{FF2B5EF4-FFF2-40B4-BE49-F238E27FC236}">
              <a16:creationId xmlns:a16="http://schemas.microsoft.com/office/drawing/2014/main" id="{1AF8CC49-FB07-4892-80F7-451878F49DBC}"/>
            </a:ext>
          </a:extLst>
        </xdr:cNvPr>
        <xdr:cNvSpPr txBox="1"/>
      </xdr:nvSpPr>
      <xdr:spPr>
        <a:xfrm>
          <a:off x="1562744" y="6512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CDF8CB8-484D-4129-A921-AB90DC74DBE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E277A79-193F-4D36-9118-9D625354827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FACEAA5B-E89C-4609-8EE0-96F2D8FC8C0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3D4DB93-BAED-47E5-A04F-95A9D9320BE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F85958C-9D18-48A7-AE1F-B2F3A4F3CD1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05A6172-F61C-4A0B-B8A2-0FD7D458731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F8BF4DE-6367-4545-A4BF-9426B7D2126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235F4AF-E1C3-4150-B91A-3FEB40A0F46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E184C32-567B-49E0-8AFF-1F357DEB2B4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D6DBB33-B5B8-4395-9678-8D1A7E19143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5E75645-65ED-493B-B9AC-6FFDFCFF479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FDAD337-2CE8-4F35-A28D-DF68A86DC1B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C1BEE74-09E9-4FC5-8008-1FF82EE769A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大型投資事業に係る地方債発行額の減少、財政調整基金等の基金積立額の増加により、将来負担額は減少に転じた。</a:t>
          </a:r>
          <a:endParaRPr lang="ja-JP" altLang="ja-JP">
            <a:effectLst/>
          </a:endParaRPr>
        </a:p>
        <a:p>
          <a:r>
            <a:rPr kumimoji="1" lang="ja-JP" altLang="ja-JP" sz="1100">
              <a:solidFill>
                <a:schemeClr val="dk1"/>
              </a:solidFill>
              <a:effectLst/>
              <a:latin typeface="+mn-lt"/>
              <a:ea typeface="+mn-ea"/>
              <a:cs typeface="+mn-cs"/>
            </a:rPr>
            <a:t>　会計年度任用職員の報酬や施設管理費に係る物件費などの経常経費は増加傾向にあ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債務償還比率は類似団体の平均値</a:t>
          </a:r>
          <a:r>
            <a:rPr kumimoji="1" lang="ja-JP" altLang="en-US" sz="1100">
              <a:solidFill>
                <a:schemeClr val="dk1"/>
              </a:solidFill>
              <a:effectLst/>
              <a:latin typeface="+mn-lt"/>
              <a:ea typeface="+mn-ea"/>
              <a:cs typeface="+mn-cs"/>
            </a:rPr>
            <a:t>より高い水準になって</a:t>
          </a:r>
          <a:r>
            <a:rPr kumimoji="1" lang="ja-JP" altLang="ja-JP" sz="1100">
              <a:solidFill>
                <a:schemeClr val="dk1"/>
              </a:solidFill>
              <a:effectLst/>
              <a:latin typeface="+mn-lt"/>
              <a:ea typeface="+mn-ea"/>
              <a:cs typeface="+mn-cs"/>
            </a:rPr>
            <a:t>いる。</a:t>
          </a:r>
          <a:endParaRPr lang="ja-JP" altLang="ja-JP">
            <a:effectLst/>
          </a:endParaRPr>
        </a:p>
        <a:p>
          <a:r>
            <a:rPr kumimoji="1" lang="ja-JP" altLang="ja-JP" sz="1100">
              <a:solidFill>
                <a:schemeClr val="dk1"/>
              </a:solidFill>
              <a:effectLst/>
              <a:latin typeface="+mn-lt"/>
              <a:ea typeface="+mn-ea"/>
              <a:cs typeface="+mn-cs"/>
            </a:rPr>
            <a:t>　引き続き、業務改善、公共施設の管理経費の縮減・適正配置を推進し、物件費の削減に努めます。</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1E92A8E0-657D-4117-A6DF-B68C077D163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29E80CA-5A25-4CCD-9E4B-1C23EF5DE65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DCF7A3C-680B-4AD4-8C26-92FAE4CC066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BF4ABBA9-A7D4-4B42-8551-F680F0F30A5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E3C36CB0-D524-4949-B711-A3E40B83755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C7F56101-C2FB-42CF-B4D9-49C16FEADD1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8" name="テキスト ボックス 117">
          <a:extLst>
            <a:ext uri="{FF2B5EF4-FFF2-40B4-BE49-F238E27FC236}">
              <a16:creationId xmlns:a16="http://schemas.microsoft.com/office/drawing/2014/main" id="{92499009-BE0D-4E4C-826D-0C8F7EF4E3C7}"/>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7E934F44-A28D-4FC3-BB0F-1005EC4E45C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D2A0CD83-902F-46C2-AE63-F934672774C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469674DD-D254-4406-B8E5-60666BD9AB4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550CD031-4F8C-4750-B50D-2C4C3F0366B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7DEC857E-1BF6-4D64-8582-7FCB8D2EB7C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1AC168E4-961F-4AF7-8193-EEE7901FE033}"/>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96F23643-F26E-4A1F-8213-85221C1B63B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AE71E26E-C170-4F57-B94B-A6E590F960C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62156BCA-7B05-431E-A1E4-1EB73C89331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2BD5CAE-4849-4114-80BE-0820FAFC336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9" name="直線コネクタ 128">
          <a:extLst>
            <a:ext uri="{FF2B5EF4-FFF2-40B4-BE49-F238E27FC236}">
              <a16:creationId xmlns:a16="http://schemas.microsoft.com/office/drawing/2014/main" id="{905D89AD-0A42-4C37-B0A5-717A3D97B2DA}"/>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0" name="債務償還比率最小値テキスト">
          <a:extLst>
            <a:ext uri="{FF2B5EF4-FFF2-40B4-BE49-F238E27FC236}">
              <a16:creationId xmlns:a16="http://schemas.microsoft.com/office/drawing/2014/main" id="{B11E7E06-5036-464A-8848-D42587B6B576}"/>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1" name="直線コネクタ 130">
          <a:extLst>
            <a:ext uri="{FF2B5EF4-FFF2-40B4-BE49-F238E27FC236}">
              <a16:creationId xmlns:a16="http://schemas.microsoft.com/office/drawing/2014/main" id="{EE2DF3B5-2D29-460A-ADE9-29BD8C6D43D7}"/>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7DD07DEF-9059-4CE5-A30A-8D75F4F7E09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3754FDCE-97DF-4B0D-A1B7-A50BF020A3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4" name="債務償還比率平均値テキスト">
          <a:extLst>
            <a:ext uri="{FF2B5EF4-FFF2-40B4-BE49-F238E27FC236}">
              <a16:creationId xmlns:a16="http://schemas.microsoft.com/office/drawing/2014/main" id="{615D7CAE-4785-43B3-9BFF-2E49147B3E71}"/>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5" name="フローチャート: 判断 134">
          <a:extLst>
            <a:ext uri="{FF2B5EF4-FFF2-40B4-BE49-F238E27FC236}">
              <a16:creationId xmlns:a16="http://schemas.microsoft.com/office/drawing/2014/main" id="{1FDBE9BD-AB83-4CE0-AE68-379BAFF8B74B}"/>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6" name="フローチャート: 判断 135">
          <a:extLst>
            <a:ext uri="{FF2B5EF4-FFF2-40B4-BE49-F238E27FC236}">
              <a16:creationId xmlns:a16="http://schemas.microsoft.com/office/drawing/2014/main" id="{72895A6C-46EA-4164-8924-1E1A5FAC16CA}"/>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7" name="フローチャート: 判断 136">
          <a:extLst>
            <a:ext uri="{FF2B5EF4-FFF2-40B4-BE49-F238E27FC236}">
              <a16:creationId xmlns:a16="http://schemas.microsoft.com/office/drawing/2014/main" id="{B49BF67E-A081-4299-8D73-D1537B2846CC}"/>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8" name="フローチャート: 判断 137">
          <a:extLst>
            <a:ext uri="{FF2B5EF4-FFF2-40B4-BE49-F238E27FC236}">
              <a16:creationId xmlns:a16="http://schemas.microsoft.com/office/drawing/2014/main" id="{8FD8C8D5-061A-47AB-8C14-F52183DACA1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52003</xdr:rowOff>
    </xdr:from>
    <xdr:to>
      <xdr:col>60</xdr:col>
      <xdr:colOff>123825</xdr:colOff>
      <xdr:row>28</xdr:row>
      <xdr:rowOff>153603</xdr:rowOff>
    </xdr:to>
    <xdr:sp macro="" textlink="">
      <xdr:nvSpPr>
        <xdr:cNvPr id="139" name="フローチャート: 判断 138">
          <a:extLst>
            <a:ext uri="{FF2B5EF4-FFF2-40B4-BE49-F238E27FC236}">
              <a16:creationId xmlns:a16="http://schemas.microsoft.com/office/drawing/2014/main" id="{1154080C-44E9-4804-9391-007CAF223E0F}"/>
            </a:ext>
          </a:extLst>
        </xdr:cNvPr>
        <xdr:cNvSpPr/>
      </xdr:nvSpPr>
      <xdr:spPr>
        <a:xfrm>
          <a:off x="11747500" y="562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A712801-C41D-4761-B856-6CA86DCF0A7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8E9791D-5388-45B1-B5D0-C195B856576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FFC5D0F-6E80-463E-BA06-CCCDDAF83DC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23ED18D-6498-4581-A370-D682C8D2CA2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1BDF5FF-0E72-4CB0-AD6B-11D01D3999A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85725</xdr:rowOff>
    </xdr:from>
    <xdr:to>
      <xdr:col>76</xdr:col>
      <xdr:colOff>73025</xdr:colOff>
      <xdr:row>29</xdr:row>
      <xdr:rowOff>15875</xdr:rowOff>
    </xdr:to>
    <xdr:sp macro="" textlink="">
      <xdr:nvSpPr>
        <xdr:cNvPr id="145" name="楕円 144">
          <a:extLst>
            <a:ext uri="{FF2B5EF4-FFF2-40B4-BE49-F238E27FC236}">
              <a16:creationId xmlns:a16="http://schemas.microsoft.com/office/drawing/2014/main" id="{1768EC2F-38BD-473C-9679-9E77FAC90133}"/>
            </a:ext>
          </a:extLst>
        </xdr:cNvPr>
        <xdr:cNvSpPr/>
      </xdr:nvSpPr>
      <xdr:spPr>
        <a:xfrm>
          <a:off x="147447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64152</xdr:rowOff>
    </xdr:from>
    <xdr:ext cx="469744" cy="259045"/>
    <xdr:sp macro="" textlink="">
      <xdr:nvSpPr>
        <xdr:cNvPr id="146" name="債務償還比率該当値テキスト">
          <a:extLst>
            <a:ext uri="{FF2B5EF4-FFF2-40B4-BE49-F238E27FC236}">
              <a16:creationId xmlns:a16="http://schemas.microsoft.com/office/drawing/2014/main" id="{A225CB48-1621-477A-A7C2-5760D3F68BB9}"/>
            </a:ext>
          </a:extLst>
        </xdr:cNvPr>
        <xdr:cNvSpPr txBox="1"/>
      </xdr:nvSpPr>
      <xdr:spPr>
        <a:xfrm>
          <a:off x="14846300" y="563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121158</xdr:rowOff>
    </xdr:from>
    <xdr:to>
      <xdr:col>72</xdr:col>
      <xdr:colOff>123825</xdr:colOff>
      <xdr:row>28</xdr:row>
      <xdr:rowOff>51308</xdr:rowOff>
    </xdr:to>
    <xdr:sp macro="" textlink="">
      <xdr:nvSpPr>
        <xdr:cNvPr id="147" name="楕円 146">
          <a:extLst>
            <a:ext uri="{FF2B5EF4-FFF2-40B4-BE49-F238E27FC236}">
              <a16:creationId xmlns:a16="http://schemas.microsoft.com/office/drawing/2014/main" id="{FA8FAC97-CF4C-4C14-AFE0-0676860DC880}"/>
            </a:ext>
          </a:extLst>
        </xdr:cNvPr>
        <xdr:cNvSpPr/>
      </xdr:nvSpPr>
      <xdr:spPr>
        <a:xfrm>
          <a:off x="14033500" y="552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508</xdr:rowOff>
    </xdr:from>
    <xdr:to>
      <xdr:col>76</xdr:col>
      <xdr:colOff>22225</xdr:colOff>
      <xdr:row>28</xdr:row>
      <xdr:rowOff>136525</xdr:rowOff>
    </xdr:to>
    <xdr:cxnSp macro="">
      <xdr:nvCxnSpPr>
        <xdr:cNvPr id="148" name="直線コネクタ 147">
          <a:extLst>
            <a:ext uri="{FF2B5EF4-FFF2-40B4-BE49-F238E27FC236}">
              <a16:creationId xmlns:a16="http://schemas.microsoft.com/office/drawing/2014/main" id="{5D88CAF1-1060-4ADF-B6F8-BCA60EE5164E}"/>
            </a:ext>
          </a:extLst>
        </xdr:cNvPr>
        <xdr:cNvCxnSpPr/>
      </xdr:nvCxnSpPr>
      <xdr:spPr>
        <a:xfrm>
          <a:off x="14084300" y="5572633"/>
          <a:ext cx="7112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154674</xdr:rowOff>
    </xdr:from>
    <xdr:to>
      <xdr:col>68</xdr:col>
      <xdr:colOff>123825</xdr:colOff>
      <xdr:row>28</xdr:row>
      <xdr:rowOff>84824</xdr:rowOff>
    </xdr:to>
    <xdr:sp macro="" textlink="">
      <xdr:nvSpPr>
        <xdr:cNvPr id="149" name="楕円 148">
          <a:extLst>
            <a:ext uri="{FF2B5EF4-FFF2-40B4-BE49-F238E27FC236}">
              <a16:creationId xmlns:a16="http://schemas.microsoft.com/office/drawing/2014/main" id="{27EFD6A7-1938-4E4F-8808-9CCA28B61725}"/>
            </a:ext>
          </a:extLst>
        </xdr:cNvPr>
        <xdr:cNvSpPr/>
      </xdr:nvSpPr>
      <xdr:spPr>
        <a:xfrm>
          <a:off x="13271500" y="55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508</xdr:rowOff>
    </xdr:from>
    <xdr:to>
      <xdr:col>72</xdr:col>
      <xdr:colOff>73025</xdr:colOff>
      <xdr:row>28</xdr:row>
      <xdr:rowOff>34024</xdr:rowOff>
    </xdr:to>
    <xdr:cxnSp macro="">
      <xdr:nvCxnSpPr>
        <xdr:cNvPr id="150" name="直線コネクタ 149">
          <a:extLst>
            <a:ext uri="{FF2B5EF4-FFF2-40B4-BE49-F238E27FC236}">
              <a16:creationId xmlns:a16="http://schemas.microsoft.com/office/drawing/2014/main" id="{8B010CA5-019A-4B6F-87D8-4163B5D05298}"/>
            </a:ext>
          </a:extLst>
        </xdr:cNvPr>
        <xdr:cNvCxnSpPr/>
      </xdr:nvCxnSpPr>
      <xdr:spPr>
        <a:xfrm flipV="1">
          <a:off x="13322300" y="5572633"/>
          <a:ext cx="762000" cy="3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169170</xdr:rowOff>
    </xdr:from>
    <xdr:to>
      <xdr:col>64</xdr:col>
      <xdr:colOff>123825</xdr:colOff>
      <xdr:row>28</xdr:row>
      <xdr:rowOff>99320</xdr:rowOff>
    </xdr:to>
    <xdr:sp macro="" textlink="">
      <xdr:nvSpPr>
        <xdr:cNvPr id="151" name="楕円 150">
          <a:extLst>
            <a:ext uri="{FF2B5EF4-FFF2-40B4-BE49-F238E27FC236}">
              <a16:creationId xmlns:a16="http://schemas.microsoft.com/office/drawing/2014/main" id="{BEDE603D-A383-4A98-9D33-7FE46B0A020E}"/>
            </a:ext>
          </a:extLst>
        </xdr:cNvPr>
        <xdr:cNvSpPr/>
      </xdr:nvSpPr>
      <xdr:spPr>
        <a:xfrm>
          <a:off x="12509500" y="556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34024</xdr:rowOff>
    </xdr:from>
    <xdr:to>
      <xdr:col>68</xdr:col>
      <xdr:colOff>73025</xdr:colOff>
      <xdr:row>28</xdr:row>
      <xdr:rowOff>48520</xdr:rowOff>
    </xdr:to>
    <xdr:cxnSp macro="">
      <xdr:nvCxnSpPr>
        <xdr:cNvPr id="152" name="直線コネクタ 151">
          <a:extLst>
            <a:ext uri="{FF2B5EF4-FFF2-40B4-BE49-F238E27FC236}">
              <a16:creationId xmlns:a16="http://schemas.microsoft.com/office/drawing/2014/main" id="{A6DD9607-02BB-40D3-BE7B-2673FCE1258B}"/>
            </a:ext>
          </a:extLst>
        </xdr:cNvPr>
        <xdr:cNvCxnSpPr/>
      </xdr:nvCxnSpPr>
      <xdr:spPr>
        <a:xfrm flipV="1">
          <a:off x="12560300" y="5606149"/>
          <a:ext cx="762000" cy="1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32712</xdr:rowOff>
    </xdr:from>
    <xdr:to>
      <xdr:col>60</xdr:col>
      <xdr:colOff>123825</xdr:colOff>
      <xdr:row>29</xdr:row>
      <xdr:rowOff>134312</xdr:rowOff>
    </xdr:to>
    <xdr:sp macro="" textlink="">
      <xdr:nvSpPr>
        <xdr:cNvPr id="153" name="楕円 152">
          <a:extLst>
            <a:ext uri="{FF2B5EF4-FFF2-40B4-BE49-F238E27FC236}">
              <a16:creationId xmlns:a16="http://schemas.microsoft.com/office/drawing/2014/main" id="{37EF4D71-194D-431B-910E-AAB57307FEB0}"/>
            </a:ext>
          </a:extLst>
        </xdr:cNvPr>
        <xdr:cNvSpPr/>
      </xdr:nvSpPr>
      <xdr:spPr>
        <a:xfrm>
          <a:off x="11747500" y="577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48520</xdr:rowOff>
    </xdr:from>
    <xdr:to>
      <xdr:col>64</xdr:col>
      <xdr:colOff>73025</xdr:colOff>
      <xdr:row>29</xdr:row>
      <xdr:rowOff>83512</xdr:rowOff>
    </xdr:to>
    <xdr:cxnSp macro="">
      <xdr:nvCxnSpPr>
        <xdr:cNvPr id="154" name="直線コネクタ 153">
          <a:extLst>
            <a:ext uri="{FF2B5EF4-FFF2-40B4-BE49-F238E27FC236}">
              <a16:creationId xmlns:a16="http://schemas.microsoft.com/office/drawing/2014/main" id="{76861D97-87BF-4F39-A71A-8AF7D2392B92}"/>
            </a:ext>
          </a:extLst>
        </xdr:cNvPr>
        <xdr:cNvCxnSpPr/>
      </xdr:nvCxnSpPr>
      <xdr:spPr>
        <a:xfrm flipV="1">
          <a:off x="11798300" y="5620645"/>
          <a:ext cx="762000" cy="20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55" name="n_1aveValue債務償還比率">
          <a:extLst>
            <a:ext uri="{FF2B5EF4-FFF2-40B4-BE49-F238E27FC236}">
              <a16:creationId xmlns:a16="http://schemas.microsoft.com/office/drawing/2014/main" id="{F8205984-DA0B-4967-AC71-476621CDFB72}"/>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56" name="n_2aveValue債務償還比率">
          <a:extLst>
            <a:ext uri="{FF2B5EF4-FFF2-40B4-BE49-F238E27FC236}">
              <a16:creationId xmlns:a16="http://schemas.microsoft.com/office/drawing/2014/main" id="{8CEA504A-B201-4F2F-A463-886441917D65}"/>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7" name="n_3aveValue債務償還比率">
          <a:extLst>
            <a:ext uri="{FF2B5EF4-FFF2-40B4-BE49-F238E27FC236}">
              <a16:creationId xmlns:a16="http://schemas.microsoft.com/office/drawing/2014/main" id="{55DDBB08-A074-4E3F-A2AF-FF082D52BA76}"/>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170130</xdr:rowOff>
    </xdr:from>
    <xdr:ext cx="469744" cy="259045"/>
    <xdr:sp macro="" textlink="">
      <xdr:nvSpPr>
        <xdr:cNvPr id="158" name="n_4aveValue債務償還比率">
          <a:extLst>
            <a:ext uri="{FF2B5EF4-FFF2-40B4-BE49-F238E27FC236}">
              <a16:creationId xmlns:a16="http://schemas.microsoft.com/office/drawing/2014/main" id="{FA62CE16-657C-46AC-AE31-41A2BCB14A64}"/>
            </a:ext>
          </a:extLst>
        </xdr:cNvPr>
        <xdr:cNvSpPr txBox="1"/>
      </xdr:nvSpPr>
      <xdr:spPr>
        <a:xfrm>
          <a:off x="11563427" y="539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67835</xdr:rowOff>
    </xdr:from>
    <xdr:ext cx="469744" cy="259045"/>
    <xdr:sp macro="" textlink="">
      <xdr:nvSpPr>
        <xdr:cNvPr id="159" name="n_1mainValue債務償還比率">
          <a:extLst>
            <a:ext uri="{FF2B5EF4-FFF2-40B4-BE49-F238E27FC236}">
              <a16:creationId xmlns:a16="http://schemas.microsoft.com/office/drawing/2014/main" id="{D0672F76-DEDA-49F1-B393-D4A297E8093A}"/>
            </a:ext>
          </a:extLst>
        </xdr:cNvPr>
        <xdr:cNvSpPr txBox="1"/>
      </xdr:nvSpPr>
      <xdr:spPr>
        <a:xfrm>
          <a:off x="13836727" y="5297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101351</xdr:rowOff>
    </xdr:from>
    <xdr:ext cx="469744" cy="259045"/>
    <xdr:sp macro="" textlink="">
      <xdr:nvSpPr>
        <xdr:cNvPr id="160" name="n_2mainValue債務償還比率">
          <a:extLst>
            <a:ext uri="{FF2B5EF4-FFF2-40B4-BE49-F238E27FC236}">
              <a16:creationId xmlns:a16="http://schemas.microsoft.com/office/drawing/2014/main" id="{4AB64CE7-F9CA-4FDE-8127-B9F3B1B4136F}"/>
            </a:ext>
          </a:extLst>
        </xdr:cNvPr>
        <xdr:cNvSpPr txBox="1"/>
      </xdr:nvSpPr>
      <xdr:spPr>
        <a:xfrm>
          <a:off x="13087427" y="533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90447</xdr:rowOff>
    </xdr:from>
    <xdr:ext cx="469744" cy="259045"/>
    <xdr:sp macro="" textlink="">
      <xdr:nvSpPr>
        <xdr:cNvPr id="161" name="n_3mainValue債務償還比率">
          <a:extLst>
            <a:ext uri="{FF2B5EF4-FFF2-40B4-BE49-F238E27FC236}">
              <a16:creationId xmlns:a16="http://schemas.microsoft.com/office/drawing/2014/main" id="{ADE89134-9810-4E4E-B4EC-12DE29E6A1C6}"/>
            </a:ext>
          </a:extLst>
        </xdr:cNvPr>
        <xdr:cNvSpPr txBox="1"/>
      </xdr:nvSpPr>
      <xdr:spPr>
        <a:xfrm>
          <a:off x="12325427" y="566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125439</xdr:rowOff>
    </xdr:from>
    <xdr:ext cx="469744" cy="259045"/>
    <xdr:sp macro="" textlink="">
      <xdr:nvSpPr>
        <xdr:cNvPr id="162" name="n_4mainValue債務償還比率">
          <a:extLst>
            <a:ext uri="{FF2B5EF4-FFF2-40B4-BE49-F238E27FC236}">
              <a16:creationId xmlns:a16="http://schemas.microsoft.com/office/drawing/2014/main" id="{2BB85C03-58F3-4FD2-9D09-4676661DE62E}"/>
            </a:ext>
          </a:extLst>
        </xdr:cNvPr>
        <xdr:cNvSpPr txBox="1"/>
      </xdr:nvSpPr>
      <xdr:spPr>
        <a:xfrm>
          <a:off x="11563427" y="586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CD487EC-04D4-4986-91C5-62E4C2D0546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9EE011C4-E0F7-4D75-89BD-45C5F5B82FC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83D09FA0-D3EC-4AA1-9DD8-78F98D5BC02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8FBBDC83-4269-4AB8-BB4D-193B263AF3A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744FB01E-ECD0-43B0-ACC6-BE0073DB6BB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1977074-9B4F-4422-97F7-8945BB03129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E537E7-E51D-4B83-BA17-D34F329CB1D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77517BB-B9F6-46A4-9E46-01AF7F94D0C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7A37B0-151E-450B-B85C-7276E0167F8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4131441-A5CA-42FE-A5FA-53796AEC951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北海道鷹栖町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690C91B-7C6F-4B1E-AD91-DE5EC5629E1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45FEF0-D803-4FAB-BAF7-FDEEB89EDD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266EA2-4583-41F2-9CDE-E94DFD42D21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211DE4-462F-42CD-BA0D-F542DDDC7B0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441E4D1-5D6E-4040-B44B-B2433EB8CC9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0A8141-48EA-4482-AC5A-54D964960AD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6,463
6,440
139.42
7,966,627
7,620,567
258,969
3,559,963
6,208,452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02753A-C713-487A-94E3-E2741933FA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DBDF807-B527-4C8F-A664-519557737D9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55C59E-1FD8-4A25-A580-773D8D2242C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1C28F9-C73A-4881-AD96-829F7A6C395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B8DF38-2D4D-4976-A159-AF20FD3C97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2BE3FA7-93CC-47BF-8D4A-6355A7E0222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1BCED12-5849-4D11-9424-0FF9AB83D6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ED8B073-E20B-449F-9CD5-2CED2A84EE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8BC265-7E4A-49B8-8355-18AE8E35286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2CEEE3-F759-4775-B893-7C474CA35D4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F47278A-20B9-4305-9DBA-FBC2DEC97A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42FDE20-6EA0-44F1-805E-511707F6278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2A7ED7-552A-4955-90A1-F416BC412C1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F12098-716C-45F5-9B68-419FBA72AC7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E7ADDB7-B9A3-4EDA-9179-8534BD3CB80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FF49B5-D652-4F49-B242-E67A24586C7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5A1990F-DBB5-4883-9574-6ED0C5ECCDA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C0CE3A-709E-4653-9A0D-726A66FBE9D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72B524-A8EF-4A56-BC86-96AC688A805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65703D-5CA1-426F-ADF9-6B60DB23D5A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0E6D78-1121-425F-973C-5D0BDEE3890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87A7F5-A71A-4850-9D20-7E6F0ACB4F5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7AFF97F-3428-4BA6-AB12-CF13D7E2111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ED865EE-DA32-4723-A28A-DF4D6CD1D41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BCDAD2-5C03-4EA7-A7DA-C5A9B313694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82F563-871C-4930-B9FC-6600CDF3AE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32E545-B19A-4702-AEED-DA3882E43CE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5C65C9-BC6A-4231-89CF-EF948F9DC03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F54C42-75E5-412E-87CF-D4180A0EB82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B1C806-8846-40A6-A14F-E1FBD3A558B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CD50725-7625-42AD-980F-BFBB716C430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2F341F3-204F-4A06-96AE-1DD3CF7CDD8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D57806E-4B08-4BFA-ACB1-1465FED85BB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A8DC3AC-4104-4407-8F54-93A1660A9AE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ACF8160-9359-4EB5-BA67-F01B95E6BBB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76CDE6B-0B42-40BE-B21C-9A973D5F95D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8D721F8-5A74-4036-A1EC-AC2A27897AF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91FD777-EBE7-4DC7-A144-993EE681F6B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42A7238-7E92-456E-911E-FA8F3861712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EC4E408-8EAA-4BBD-87D3-ED530823C3E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59D2CDE-B1FB-449D-BA35-3EF0F689D2D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9408E0E-71DA-478E-A950-586E99212F1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19349DB-F9A9-49EE-9407-9ECD1161A85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575994A-0DB1-48F4-8E62-A6AF49506F8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ED28348-6E4C-47C2-BE10-5D5319EEA4E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1AA0766-B4E1-4182-88E0-6FDEF052AB8E}"/>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D38F3383-07CC-4422-9183-D29670D9FF82}"/>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32643607-7350-4E59-B126-2E6E5872C5FD}"/>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A2D94965-F8D7-4D29-8181-78B202D4774B}"/>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849A687E-B018-461B-869A-7E451B1C7152}"/>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EE7E01D3-EAFE-4496-AC28-2C101691C0B3}"/>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B0EA59F8-F2F3-4079-A63D-DF58354378F3}"/>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1FA77ED8-E52A-4DED-88C1-D7DA7F35063E}"/>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81A91A0D-0E0E-43FF-A046-E74576C45361}"/>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ECF4D0BE-E843-485B-A12C-BAB1699C4A57}"/>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FB49EC1D-767E-4A51-9BE9-D555F0FEE241}"/>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899BD3E-4C25-4B74-B380-6BF889F443A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424797F-68D1-4E59-AB5D-42153441240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E63A0DB-32FD-440B-A990-45ED2CF7B54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234CC26-1B3B-49AD-9CAB-C542AEEF828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CB93E1D-DE5E-47CD-B52D-DE36DFDBF95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132080</xdr:rowOff>
    </xdr:from>
    <xdr:to>
      <xdr:col>24</xdr:col>
      <xdr:colOff>114300</xdr:colOff>
      <xdr:row>40</xdr:row>
      <xdr:rowOff>62230</xdr:rowOff>
    </xdr:to>
    <xdr:sp macro="" textlink="">
      <xdr:nvSpPr>
        <xdr:cNvPr id="73" name="楕円 72">
          <a:extLst>
            <a:ext uri="{FF2B5EF4-FFF2-40B4-BE49-F238E27FC236}">
              <a16:creationId xmlns:a16="http://schemas.microsoft.com/office/drawing/2014/main" id="{A4017537-230F-4442-8AFB-7B98B38302F9}"/>
            </a:ext>
          </a:extLst>
        </xdr:cNvPr>
        <xdr:cNvSpPr/>
      </xdr:nvSpPr>
      <xdr:spPr>
        <a:xfrm>
          <a:off x="45847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110507</xdr:rowOff>
    </xdr:from>
    <xdr:ext cx="405111" cy="259045"/>
    <xdr:sp macro="" textlink="">
      <xdr:nvSpPr>
        <xdr:cNvPr id="74" name="【道路】&#10;有形固定資産減価償却率該当値テキスト">
          <a:extLst>
            <a:ext uri="{FF2B5EF4-FFF2-40B4-BE49-F238E27FC236}">
              <a16:creationId xmlns:a16="http://schemas.microsoft.com/office/drawing/2014/main" id="{C5B5CFB1-9A8D-45CB-8D1D-E7870A3E42FD}"/>
            </a:ext>
          </a:extLst>
        </xdr:cNvPr>
        <xdr:cNvSpPr txBox="1"/>
      </xdr:nvSpPr>
      <xdr:spPr>
        <a:xfrm>
          <a:off x="4673600"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93980</xdr:rowOff>
    </xdr:from>
    <xdr:to>
      <xdr:col>20</xdr:col>
      <xdr:colOff>38100</xdr:colOff>
      <xdr:row>40</xdr:row>
      <xdr:rowOff>24130</xdr:rowOff>
    </xdr:to>
    <xdr:sp macro="" textlink="">
      <xdr:nvSpPr>
        <xdr:cNvPr id="75" name="楕円 74">
          <a:extLst>
            <a:ext uri="{FF2B5EF4-FFF2-40B4-BE49-F238E27FC236}">
              <a16:creationId xmlns:a16="http://schemas.microsoft.com/office/drawing/2014/main" id="{82759EFE-8A15-4D5A-B64B-E488AF178508}"/>
            </a:ext>
          </a:extLst>
        </xdr:cNvPr>
        <xdr:cNvSpPr/>
      </xdr:nvSpPr>
      <xdr:spPr>
        <a:xfrm>
          <a:off x="3746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144780</xdr:rowOff>
    </xdr:from>
    <xdr:to>
      <xdr:col>24</xdr:col>
      <xdr:colOff>63500</xdr:colOff>
      <xdr:row>40</xdr:row>
      <xdr:rowOff>11430</xdr:rowOff>
    </xdr:to>
    <xdr:cxnSp macro="">
      <xdr:nvCxnSpPr>
        <xdr:cNvPr id="76" name="直線コネクタ 75">
          <a:extLst>
            <a:ext uri="{FF2B5EF4-FFF2-40B4-BE49-F238E27FC236}">
              <a16:creationId xmlns:a16="http://schemas.microsoft.com/office/drawing/2014/main" id="{7B3B37E6-8607-4C0B-A2EC-E4E4CDF0CC50}"/>
            </a:ext>
          </a:extLst>
        </xdr:cNvPr>
        <xdr:cNvCxnSpPr/>
      </xdr:nvCxnSpPr>
      <xdr:spPr>
        <a:xfrm>
          <a:off x="3797300" y="68313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57785</xdr:rowOff>
    </xdr:from>
    <xdr:to>
      <xdr:col>15</xdr:col>
      <xdr:colOff>101600</xdr:colOff>
      <xdr:row>39</xdr:row>
      <xdr:rowOff>159385</xdr:rowOff>
    </xdr:to>
    <xdr:sp macro="" textlink="">
      <xdr:nvSpPr>
        <xdr:cNvPr id="77" name="楕円 76">
          <a:extLst>
            <a:ext uri="{FF2B5EF4-FFF2-40B4-BE49-F238E27FC236}">
              <a16:creationId xmlns:a16="http://schemas.microsoft.com/office/drawing/2014/main" id="{073A9531-155C-4A70-9FC0-DA4D08ECA1FD}"/>
            </a:ext>
          </a:extLst>
        </xdr:cNvPr>
        <xdr:cNvSpPr/>
      </xdr:nvSpPr>
      <xdr:spPr>
        <a:xfrm>
          <a:off x="28575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108585</xdr:rowOff>
    </xdr:from>
    <xdr:to>
      <xdr:col>19</xdr:col>
      <xdr:colOff>177800</xdr:colOff>
      <xdr:row>39</xdr:row>
      <xdr:rowOff>144780</xdr:rowOff>
    </xdr:to>
    <xdr:cxnSp macro="">
      <xdr:nvCxnSpPr>
        <xdr:cNvPr id="78" name="直線コネクタ 77">
          <a:extLst>
            <a:ext uri="{FF2B5EF4-FFF2-40B4-BE49-F238E27FC236}">
              <a16:creationId xmlns:a16="http://schemas.microsoft.com/office/drawing/2014/main" id="{A2E16DBA-A90D-44D8-9B66-E99987156C83}"/>
            </a:ext>
          </a:extLst>
        </xdr:cNvPr>
        <xdr:cNvCxnSpPr/>
      </xdr:nvCxnSpPr>
      <xdr:spPr>
        <a:xfrm>
          <a:off x="2908300" y="67951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21590</xdr:rowOff>
    </xdr:from>
    <xdr:to>
      <xdr:col>10</xdr:col>
      <xdr:colOff>165100</xdr:colOff>
      <xdr:row>39</xdr:row>
      <xdr:rowOff>123190</xdr:rowOff>
    </xdr:to>
    <xdr:sp macro="" textlink="">
      <xdr:nvSpPr>
        <xdr:cNvPr id="79" name="楕円 78">
          <a:extLst>
            <a:ext uri="{FF2B5EF4-FFF2-40B4-BE49-F238E27FC236}">
              <a16:creationId xmlns:a16="http://schemas.microsoft.com/office/drawing/2014/main" id="{847F792A-E4E9-405A-80FE-395AD4A88C92}"/>
            </a:ext>
          </a:extLst>
        </xdr:cNvPr>
        <xdr:cNvSpPr/>
      </xdr:nvSpPr>
      <xdr:spPr>
        <a:xfrm>
          <a:off x="1968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72390</xdr:rowOff>
    </xdr:from>
    <xdr:to>
      <xdr:col>15</xdr:col>
      <xdr:colOff>50800</xdr:colOff>
      <xdr:row>39</xdr:row>
      <xdr:rowOff>108585</xdr:rowOff>
    </xdr:to>
    <xdr:cxnSp macro="">
      <xdr:nvCxnSpPr>
        <xdr:cNvPr id="80" name="直線コネクタ 79">
          <a:extLst>
            <a:ext uri="{FF2B5EF4-FFF2-40B4-BE49-F238E27FC236}">
              <a16:creationId xmlns:a16="http://schemas.microsoft.com/office/drawing/2014/main" id="{44438F73-5E78-4C64-9896-B1034C24DF50}"/>
            </a:ext>
          </a:extLst>
        </xdr:cNvPr>
        <xdr:cNvCxnSpPr/>
      </xdr:nvCxnSpPr>
      <xdr:spPr>
        <a:xfrm>
          <a:off x="2019300" y="67589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156845</xdr:rowOff>
    </xdr:from>
    <xdr:to>
      <xdr:col>6</xdr:col>
      <xdr:colOff>38100</xdr:colOff>
      <xdr:row>39</xdr:row>
      <xdr:rowOff>86995</xdr:rowOff>
    </xdr:to>
    <xdr:sp macro="" textlink="">
      <xdr:nvSpPr>
        <xdr:cNvPr id="81" name="楕円 80">
          <a:extLst>
            <a:ext uri="{FF2B5EF4-FFF2-40B4-BE49-F238E27FC236}">
              <a16:creationId xmlns:a16="http://schemas.microsoft.com/office/drawing/2014/main" id="{61EFD367-23A1-4151-B71A-4D91DC3DC2A5}"/>
            </a:ext>
          </a:extLst>
        </xdr:cNvPr>
        <xdr:cNvSpPr/>
      </xdr:nvSpPr>
      <xdr:spPr>
        <a:xfrm>
          <a:off x="1079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36195</xdr:rowOff>
    </xdr:from>
    <xdr:to>
      <xdr:col>10</xdr:col>
      <xdr:colOff>114300</xdr:colOff>
      <xdr:row>39</xdr:row>
      <xdr:rowOff>72390</xdr:rowOff>
    </xdr:to>
    <xdr:cxnSp macro="">
      <xdr:nvCxnSpPr>
        <xdr:cNvPr id="82" name="直線コネクタ 81">
          <a:extLst>
            <a:ext uri="{FF2B5EF4-FFF2-40B4-BE49-F238E27FC236}">
              <a16:creationId xmlns:a16="http://schemas.microsoft.com/office/drawing/2014/main" id="{3C00BCAE-DFEB-461C-8AD5-A68E4F331208}"/>
            </a:ext>
          </a:extLst>
        </xdr:cNvPr>
        <xdr:cNvCxnSpPr/>
      </xdr:nvCxnSpPr>
      <xdr:spPr>
        <a:xfrm>
          <a:off x="1130300" y="67227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FD6F915C-9D40-4891-9D5E-973428F30879}"/>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27A1EA45-512F-4A2B-90EE-C8E92CC71299}"/>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EA896F8F-9D1C-4E9C-87B2-AD8D50B8CE61}"/>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3D6EE1E7-C1F3-4AB9-AA27-B43EA184DED4}"/>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15257</xdr:rowOff>
    </xdr:from>
    <xdr:ext cx="405111" cy="259045"/>
    <xdr:sp macro="" textlink="">
      <xdr:nvSpPr>
        <xdr:cNvPr id="87" name="n_1mainValue【道路】&#10;有形固定資産減価償却率">
          <a:extLst>
            <a:ext uri="{FF2B5EF4-FFF2-40B4-BE49-F238E27FC236}">
              <a16:creationId xmlns:a16="http://schemas.microsoft.com/office/drawing/2014/main" id="{2E2E07D2-9A7C-47DA-B612-8E41EFFF3CC8}"/>
            </a:ext>
          </a:extLst>
        </xdr:cNvPr>
        <xdr:cNvSpPr txBox="1"/>
      </xdr:nvSpPr>
      <xdr:spPr>
        <a:xfrm>
          <a:off x="35820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150512</xdr:rowOff>
    </xdr:from>
    <xdr:ext cx="405111" cy="259045"/>
    <xdr:sp macro="" textlink="">
      <xdr:nvSpPr>
        <xdr:cNvPr id="88" name="n_2mainValue【道路】&#10;有形固定資産減価償却率">
          <a:extLst>
            <a:ext uri="{FF2B5EF4-FFF2-40B4-BE49-F238E27FC236}">
              <a16:creationId xmlns:a16="http://schemas.microsoft.com/office/drawing/2014/main" id="{E42099E4-412A-4FAF-AB51-FB4240B2793D}"/>
            </a:ext>
          </a:extLst>
        </xdr:cNvPr>
        <xdr:cNvSpPr txBox="1"/>
      </xdr:nvSpPr>
      <xdr:spPr>
        <a:xfrm>
          <a:off x="270574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114317</xdr:rowOff>
    </xdr:from>
    <xdr:ext cx="405111" cy="259045"/>
    <xdr:sp macro="" textlink="">
      <xdr:nvSpPr>
        <xdr:cNvPr id="89" name="n_3mainValue【道路】&#10;有形固定資産減価償却率">
          <a:extLst>
            <a:ext uri="{FF2B5EF4-FFF2-40B4-BE49-F238E27FC236}">
              <a16:creationId xmlns:a16="http://schemas.microsoft.com/office/drawing/2014/main" id="{3C317080-C670-403A-A28B-296734DAE5F8}"/>
            </a:ext>
          </a:extLst>
        </xdr:cNvPr>
        <xdr:cNvSpPr txBox="1"/>
      </xdr:nvSpPr>
      <xdr:spPr>
        <a:xfrm>
          <a:off x="18167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78122</xdr:rowOff>
    </xdr:from>
    <xdr:ext cx="405111" cy="259045"/>
    <xdr:sp macro="" textlink="">
      <xdr:nvSpPr>
        <xdr:cNvPr id="90" name="n_4mainValue【道路】&#10;有形固定資産減価償却率">
          <a:extLst>
            <a:ext uri="{FF2B5EF4-FFF2-40B4-BE49-F238E27FC236}">
              <a16:creationId xmlns:a16="http://schemas.microsoft.com/office/drawing/2014/main" id="{4D9EF392-E1B6-41F4-B1AE-F3DA89A6DCC8}"/>
            </a:ext>
          </a:extLst>
        </xdr:cNvPr>
        <xdr:cNvSpPr txBox="1"/>
      </xdr:nvSpPr>
      <xdr:spPr>
        <a:xfrm>
          <a:off x="9277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7AE29B7-4B0A-44AB-A4CA-A79C3107126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3E76044-BE0A-43C4-919F-5C04988A822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812D73F-B23E-4525-9252-6D74C23CAEC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5301541-3C63-46FA-836B-801CA315F23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DA2CD7C-576E-4552-B8BF-EA61D1ABEB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AE99641-78BC-4332-9500-7211EB92B4C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01CBE2E-CD83-4F1C-9666-DB5BBC09F87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0EEC752-68AE-4FB6-A5AB-AF001D4BD14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5146FC8-DC07-4F6A-BB34-537FC47E52C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E033363-C93A-4779-BCA0-911C8FD4DD4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89D93D7-0521-4A58-8080-6105D1A4A23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1B7D5F9-9261-41E3-847C-C1823287AEF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4E4C4B3-F8AA-4B26-A8B0-800826AAC5C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FD90580-7767-4D45-9301-5B8E854C9095}"/>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D504248-CF70-4139-9657-5B4DB5605D0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C3FF3D3-B1A0-4B48-9271-0DFFA53798F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8189D20-6DB6-400D-8095-7547D87C092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D2B17CA-0EAD-4F57-B492-56F377002D36}"/>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7276A15-45A2-456B-B17D-DFF57B13DB6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15797B95-7FF4-4AB3-B912-FD3056E00806}"/>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A67EF14-4240-4D64-B4C3-374FCFAE9F3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CCBCEB56-3341-49A2-820A-C45F581723CB}"/>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16676E7-61DD-4957-BFA8-5AD5865D486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921FFB7-C1A3-4607-B9F0-CEF11C46F34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1EFF947-5290-49DE-9909-B477FB569FD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80030CE3-4810-4D58-A8CD-0DD6493F5FE9}"/>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F443DECF-EFDA-45E9-AAF4-F0F044889845}"/>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22AF793-75D8-41EF-B6A0-E4E5043B2389}"/>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ABBF53EF-55CD-4B03-9AA3-21B75D2147CC}"/>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5FB028EB-F695-4264-ADFA-B05919075F23}"/>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D835B361-DBF2-4772-ABC1-125887EB6D48}"/>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51A71643-9DFD-4076-8744-0B8B96B768FD}"/>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42820F88-5294-46BC-9710-4F59C25BC68D}"/>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D7DC0A4E-4FFF-44CC-9211-C8CE5B43F7FF}"/>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57E836FA-345D-41D4-BFFA-6A7A12894E13}"/>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109122</xdr:rowOff>
    </xdr:from>
    <xdr:to>
      <xdr:col>36</xdr:col>
      <xdr:colOff>165100</xdr:colOff>
      <xdr:row>39</xdr:row>
      <xdr:rowOff>39272</xdr:rowOff>
    </xdr:to>
    <xdr:sp macro="" textlink="">
      <xdr:nvSpPr>
        <xdr:cNvPr id="126" name="フローチャート: 判断 125">
          <a:extLst>
            <a:ext uri="{FF2B5EF4-FFF2-40B4-BE49-F238E27FC236}">
              <a16:creationId xmlns:a16="http://schemas.microsoft.com/office/drawing/2014/main" id="{9D81A8DE-FA8E-451A-A689-D9931028AED6}"/>
            </a:ext>
          </a:extLst>
        </xdr:cNvPr>
        <xdr:cNvSpPr/>
      </xdr:nvSpPr>
      <xdr:spPr>
        <a:xfrm>
          <a:off x="6921500" y="662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E71B705-A263-4C95-A9A3-DCF3D98804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8E219A1-F197-4C3F-884E-F5545DA42C4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CCD50D9-0B94-4FDE-B5B0-0DC1A0D0796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CF2C148-EB39-47D0-8027-3B68AB72B15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6F75FEC-5A31-46F1-9266-C9B8A59B144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100294</xdr:rowOff>
    </xdr:from>
    <xdr:to>
      <xdr:col>55</xdr:col>
      <xdr:colOff>50800</xdr:colOff>
      <xdr:row>39</xdr:row>
      <xdr:rowOff>30444</xdr:rowOff>
    </xdr:to>
    <xdr:sp macro="" textlink="">
      <xdr:nvSpPr>
        <xdr:cNvPr id="132" name="楕円 131">
          <a:extLst>
            <a:ext uri="{FF2B5EF4-FFF2-40B4-BE49-F238E27FC236}">
              <a16:creationId xmlns:a16="http://schemas.microsoft.com/office/drawing/2014/main" id="{063D2761-AD54-4902-9CD5-67542FD2EA38}"/>
            </a:ext>
          </a:extLst>
        </xdr:cNvPr>
        <xdr:cNvSpPr/>
      </xdr:nvSpPr>
      <xdr:spPr>
        <a:xfrm>
          <a:off x="10426700" y="661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123171</xdr:rowOff>
    </xdr:from>
    <xdr:ext cx="534377" cy="259045"/>
    <xdr:sp macro="" textlink="">
      <xdr:nvSpPr>
        <xdr:cNvPr id="133" name="【道路】&#10;一人当たり延長該当値テキスト">
          <a:extLst>
            <a:ext uri="{FF2B5EF4-FFF2-40B4-BE49-F238E27FC236}">
              <a16:creationId xmlns:a16="http://schemas.microsoft.com/office/drawing/2014/main" id="{473CFF91-2042-415C-9FEA-F198DED3462F}"/>
            </a:ext>
          </a:extLst>
        </xdr:cNvPr>
        <xdr:cNvSpPr txBox="1"/>
      </xdr:nvSpPr>
      <xdr:spPr>
        <a:xfrm>
          <a:off x="10515600" y="646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111920</xdr:rowOff>
    </xdr:from>
    <xdr:to>
      <xdr:col>50</xdr:col>
      <xdr:colOff>165100</xdr:colOff>
      <xdr:row>39</xdr:row>
      <xdr:rowOff>42070</xdr:rowOff>
    </xdr:to>
    <xdr:sp macro="" textlink="">
      <xdr:nvSpPr>
        <xdr:cNvPr id="134" name="楕円 133">
          <a:extLst>
            <a:ext uri="{FF2B5EF4-FFF2-40B4-BE49-F238E27FC236}">
              <a16:creationId xmlns:a16="http://schemas.microsoft.com/office/drawing/2014/main" id="{2733FCA9-64BE-4C4D-A5E6-F60BEDE574A1}"/>
            </a:ext>
          </a:extLst>
        </xdr:cNvPr>
        <xdr:cNvSpPr/>
      </xdr:nvSpPr>
      <xdr:spPr>
        <a:xfrm>
          <a:off x="9588500" y="66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151094</xdr:rowOff>
    </xdr:from>
    <xdr:to>
      <xdr:col>55</xdr:col>
      <xdr:colOff>0</xdr:colOff>
      <xdr:row>38</xdr:row>
      <xdr:rowOff>162720</xdr:rowOff>
    </xdr:to>
    <xdr:cxnSp macro="">
      <xdr:nvCxnSpPr>
        <xdr:cNvPr id="135" name="直線コネクタ 134">
          <a:extLst>
            <a:ext uri="{FF2B5EF4-FFF2-40B4-BE49-F238E27FC236}">
              <a16:creationId xmlns:a16="http://schemas.microsoft.com/office/drawing/2014/main" id="{82193BD0-2616-47CC-8609-A777F32B4E9C}"/>
            </a:ext>
          </a:extLst>
        </xdr:cNvPr>
        <xdr:cNvCxnSpPr/>
      </xdr:nvCxnSpPr>
      <xdr:spPr>
        <a:xfrm flipV="1">
          <a:off x="9639300" y="6666194"/>
          <a:ext cx="838200" cy="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119398</xdr:rowOff>
    </xdr:from>
    <xdr:to>
      <xdr:col>46</xdr:col>
      <xdr:colOff>38100</xdr:colOff>
      <xdr:row>39</xdr:row>
      <xdr:rowOff>49548</xdr:rowOff>
    </xdr:to>
    <xdr:sp macro="" textlink="">
      <xdr:nvSpPr>
        <xdr:cNvPr id="136" name="楕円 135">
          <a:extLst>
            <a:ext uri="{FF2B5EF4-FFF2-40B4-BE49-F238E27FC236}">
              <a16:creationId xmlns:a16="http://schemas.microsoft.com/office/drawing/2014/main" id="{E69C5DF7-75D0-4AF6-A21E-1C225A326816}"/>
            </a:ext>
          </a:extLst>
        </xdr:cNvPr>
        <xdr:cNvSpPr/>
      </xdr:nvSpPr>
      <xdr:spPr>
        <a:xfrm>
          <a:off x="8699500" y="66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162720</xdr:rowOff>
    </xdr:from>
    <xdr:to>
      <xdr:col>50</xdr:col>
      <xdr:colOff>114300</xdr:colOff>
      <xdr:row>38</xdr:row>
      <xdr:rowOff>170198</xdr:rowOff>
    </xdr:to>
    <xdr:cxnSp macro="">
      <xdr:nvCxnSpPr>
        <xdr:cNvPr id="137" name="直線コネクタ 136">
          <a:extLst>
            <a:ext uri="{FF2B5EF4-FFF2-40B4-BE49-F238E27FC236}">
              <a16:creationId xmlns:a16="http://schemas.microsoft.com/office/drawing/2014/main" id="{E7CA21A7-A0D5-49F3-A26A-E0E0687F96F2}"/>
            </a:ext>
          </a:extLst>
        </xdr:cNvPr>
        <xdr:cNvCxnSpPr/>
      </xdr:nvCxnSpPr>
      <xdr:spPr>
        <a:xfrm flipV="1">
          <a:off x="8750300" y="6677820"/>
          <a:ext cx="889000" cy="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126016</xdr:rowOff>
    </xdr:from>
    <xdr:to>
      <xdr:col>41</xdr:col>
      <xdr:colOff>101600</xdr:colOff>
      <xdr:row>39</xdr:row>
      <xdr:rowOff>56166</xdr:rowOff>
    </xdr:to>
    <xdr:sp macro="" textlink="">
      <xdr:nvSpPr>
        <xdr:cNvPr id="138" name="楕円 137">
          <a:extLst>
            <a:ext uri="{FF2B5EF4-FFF2-40B4-BE49-F238E27FC236}">
              <a16:creationId xmlns:a16="http://schemas.microsoft.com/office/drawing/2014/main" id="{20FBFD32-BC56-43F0-B322-E9B5C5C82E82}"/>
            </a:ext>
          </a:extLst>
        </xdr:cNvPr>
        <xdr:cNvSpPr/>
      </xdr:nvSpPr>
      <xdr:spPr>
        <a:xfrm>
          <a:off x="7810500" y="66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170198</xdr:rowOff>
    </xdr:from>
    <xdr:to>
      <xdr:col>45</xdr:col>
      <xdr:colOff>177800</xdr:colOff>
      <xdr:row>39</xdr:row>
      <xdr:rowOff>5366</xdr:rowOff>
    </xdr:to>
    <xdr:cxnSp macro="">
      <xdr:nvCxnSpPr>
        <xdr:cNvPr id="139" name="直線コネクタ 138">
          <a:extLst>
            <a:ext uri="{FF2B5EF4-FFF2-40B4-BE49-F238E27FC236}">
              <a16:creationId xmlns:a16="http://schemas.microsoft.com/office/drawing/2014/main" id="{817C4B9B-A22C-4203-A1AE-9DED9C63FB8D}"/>
            </a:ext>
          </a:extLst>
        </xdr:cNvPr>
        <xdr:cNvCxnSpPr/>
      </xdr:nvCxnSpPr>
      <xdr:spPr>
        <a:xfrm flipV="1">
          <a:off x="7861300" y="6685298"/>
          <a:ext cx="889000" cy="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139188</xdr:rowOff>
    </xdr:from>
    <xdr:to>
      <xdr:col>36</xdr:col>
      <xdr:colOff>165100</xdr:colOff>
      <xdr:row>39</xdr:row>
      <xdr:rowOff>69338</xdr:rowOff>
    </xdr:to>
    <xdr:sp macro="" textlink="">
      <xdr:nvSpPr>
        <xdr:cNvPr id="140" name="楕円 139">
          <a:extLst>
            <a:ext uri="{FF2B5EF4-FFF2-40B4-BE49-F238E27FC236}">
              <a16:creationId xmlns:a16="http://schemas.microsoft.com/office/drawing/2014/main" id="{5042FFCD-3E98-44B0-A74D-CD4ACDCF8260}"/>
            </a:ext>
          </a:extLst>
        </xdr:cNvPr>
        <xdr:cNvSpPr/>
      </xdr:nvSpPr>
      <xdr:spPr>
        <a:xfrm>
          <a:off x="6921500" y="665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5366</xdr:rowOff>
    </xdr:from>
    <xdr:to>
      <xdr:col>41</xdr:col>
      <xdr:colOff>50800</xdr:colOff>
      <xdr:row>39</xdr:row>
      <xdr:rowOff>18538</xdr:rowOff>
    </xdr:to>
    <xdr:cxnSp macro="">
      <xdr:nvCxnSpPr>
        <xdr:cNvPr id="141" name="直線コネクタ 140">
          <a:extLst>
            <a:ext uri="{FF2B5EF4-FFF2-40B4-BE49-F238E27FC236}">
              <a16:creationId xmlns:a16="http://schemas.microsoft.com/office/drawing/2014/main" id="{95EAEEEA-212F-4981-AE49-D0E9C329E223}"/>
            </a:ext>
          </a:extLst>
        </xdr:cNvPr>
        <xdr:cNvCxnSpPr/>
      </xdr:nvCxnSpPr>
      <xdr:spPr>
        <a:xfrm flipV="1">
          <a:off x="6972300" y="6691916"/>
          <a:ext cx="88900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F6A0F75C-A40D-4044-B790-EF6158AF102D}"/>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C3675BD8-12F7-474C-882F-6633EE0D28D3}"/>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D3215060-E688-4089-B4F4-072C4E2D3BE8}"/>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55799</xdr:rowOff>
    </xdr:from>
    <xdr:ext cx="534377" cy="259045"/>
    <xdr:sp macro="" textlink="">
      <xdr:nvSpPr>
        <xdr:cNvPr id="145" name="n_4aveValue【道路】&#10;一人当たり延長">
          <a:extLst>
            <a:ext uri="{FF2B5EF4-FFF2-40B4-BE49-F238E27FC236}">
              <a16:creationId xmlns:a16="http://schemas.microsoft.com/office/drawing/2014/main" id="{54748C64-B481-49B8-9429-F8939E18B193}"/>
            </a:ext>
          </a:extLst>
        </xdr:cNvPr>
        <xdr:cNvSpPr txBox="1"/>
      </xdr:nvSpPr>
      <xdr:spPr>
        <a:xfrm>
          <a:off x="6705111" y="639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58597</xdr:rowOff>
    </xdr:from>
    <xdr:ext cx="534377" cy="259045"/>
    <xdr:sp macro="" textlink="">
      <xdr:nvSpPr>
        <xdr:cNvPr id="146" name="n_1mainValue【道路】&#10;一人当たり延長">
          <a:extLst>
            <a:ext uri="{FF2B5EF4-FFF2-40B4-BE49-F238E27FC236}">
              <a16:creationId xmlns:a16="http://schemas.microsoft.com/office/drawing/2014/main" id="{CD53CD77-8A9D-414C-9E74-351018D94B4F}"/>
            </a:ext>
          </a:extLst>
        </xdr:cNvPr>
        <xdr:cNvSpPr txBox="1"/>
      </xdr:nvSpPr>
      <xdr:spPr>
        <a:xfrm>
          <a:off x="9359411" y="640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66075</xdr:rowOff>
    </xdr:from>
    <xdr:ext cx="534377" cy="259045"/>
    <xdr:sp macro="" textlink="">
      <xdr:nvSpPr>
        <xdr:cNvPr id="147" name="n_2mainValue【道路】&#10;一人当たり延長">
          <a:extLst>
            <a:ext uri="{FF2B5EF4-FFF2-40B4-BE49-F238E27FC236}">
              <a16:creationId xmlns:a16="http://schemas.microsoft.com/office/drawing/2014/main" id="{71A7BA8B-624B-4A7D-948E-763788F38D35}"/>
            </a:ext>
          </a:extLst>
        </xdr:cNvPr>
        <xdr:cNvSpPr txBox="1"/>
      </xdr:nvSpPr>
      <xdr:spPr>
        <a:xfrm>
          <a:off x="8483111" y="640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72694</xdr:rowOff>
    </xdr:from>
    <xdr:ext cx="534377" cy="259045"/>
    <xdr:sp macro="" textlink="">
      <xdr:nvSpPr>
        <xdr:cNvPr id="148" name="n_3mainValue【道路】&#10;一人当たり延長">
          <a:extLst>
            <a:ext uri="{FF2B5EF4-FFF2-40B4-BE49-F238E27FC236}">
              <a16:creationId xmlns:a16="http://schemas.microsoft.com/office/drawing/2014/main" id="{563F3CE2-09F6-46AB-81F1-1919FD44B120}"/>
            </a:ext>
          </a:extLst>
        </xdr:cNvPr>
        <xdr:cNvSpPr txBox="1"/>
      </xdr:nvSpPr>
      <xdr:spPr>
        <a:xfrm>
          <a:off x="7594111" y="641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60465</xdr:rowOff>
    </xdr:from>
    <xdr:ext cx="534377" cy="259045"/>
    <xdr:sp macro="" textlink="">
      <xdr:nvSpPr>
        <xdr:cNvPr id="149" name="n_4mainValue【道路】&#10;一人当たり延長">
          <a:extLst>
            <a:ext uri="{FF2B5EF4-FFF2-40B4-BE49-F238E27FC236}">
              <a16:creationId xmlns:a16="http://schemas.microsoft.com/office/drawing/2014/main" id="{0BF8BC78-B48F-4CF6-A218-A15323789337}"/>
            </a:ext>
          </a:extLst>
        </xdr:cNvPr>
        <xdr:cNvSpPr txBox="1"/>
      </xdr:nvSpPr>
      <xdr:spPr>
        <a:xfrm>
          <a:off x="6705111" y="674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88CDFD72-0A74-4F95-BD0F-AA9A9C542AF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A14790A-1635-4F35-BBDA-B2CCBD9B2F4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4635EB8-4AD4-4515-B12A-5BBDD55EDAE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E5A5BE7-7AE3-4B68-8A15-1F75840761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E07B0B4-61B9-4BC2-AEAB-97533D50FC2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C27F947-21B8-4DDD-BC03-90CC44AC5F9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36F107F-307D-4682-A6F6-6B40251ADA5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8736B17-B6F9-4AC1-BCB9-B4220E89DE4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923BB58-D7C8-4E51-A238-D57CE1530CB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BA897A1-2810-456F-86CB-06B868784DA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5109CDA-38DB-403F-8E1B-3669B3A7DF1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7C0BF05-8BFE-4476-8F6D-C15F5EE41D0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0950D95-102C-4ED8-BEB8-C6D52581895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CF313D0-8904-4D44-965E-6211816DFC4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C516DFB-869B-450D-A646-2EEE950012B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2064C94-35B6-4729-AE2C-E19125162BC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CD615EF-BFA4-4876-B61E-EF9611795BA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3392DFD-F91A-4AAA-898F-E9F7660FE6F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F6AFCC8-AA52-4713-BE16-127E1597F4A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3E2EB2E-D4BE-4623-9DCB-DF7A17F1C5C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C944854-82E1-488E-9D67-A1B6BC636FD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1C72F15-3D47-4255-8687-3848FFBC07D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108604EE-3022-464D-A2A6-D7B15CB2495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D2F8204-5C69-46B3-9E96-1E411438E23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DFD0B979-9B46-40E2-BD34-8E8EC1BB4E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EFEE9185-9806-431F-858E-5AD1D429986E}"/>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61E4EC2-369D-4E12-8090-539D34D9D54F}"/>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1685B506-EC8B-4CBF-92A4-08A70AE51C08}"/>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87A6F376-FEA5-438F-AF29-F5E9BCE07281}"/>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317466FB-5506-4152-9DE9-8FAD1C4EB145}"/>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8AFA1F2E-0C3B-4212-94F7-06F421EEC7EF}"/>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61881CBE-33A8-48FE-B8DE-294E2513F83C}"/>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84540F7D-A735-45B3-AD8B-13F2E46C21A4}"/>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C009F83A-AD95-457D-AC9B-7F7FA94C894B}"/>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8E4AB830-F00E-4EDB-BCDB-688E90298EC6}"/>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5" name="フローチャート: 判断 184">
          <a:extLst>
            <a:ext uri="{FF2B5EF4-FFF2-40B4-BE49-F238E27FC236}">
              <a16:creationId xmlns:a16="http://schemas.microsoft.com/office/drawing/2014/main" id="{8BFF236C-140F-42F2-ABBA-24B6F9330AAE}"/>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C3C5AA9-8C75-4497-8345-4662610106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F3E62DF-A713-470B-8C4B-E8A8C377CC8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7EDE48D-D65B-4852-B699-1E1A5A76FCB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A61D730-5B92-44BD-84B7-4381AD42915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DC6DFFE-0D63-4929-A3A0-239DC695B4F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91" name="楕円 190">
          <a:extLst>
            <a:ext uri="{FF2B5EF4-FFF2-40B4-BE49-F238E27FC236}">
              <a16:creationId xmlns:a16="http://schemas.microsoft.com/office/drawing/2014/main" id="{68A73664-CD08-4466-9F16-B280B10A9E9C}"/>
            </a:ext>
          </a:extLst>
        </xdr:cNvPr>
        <xdr:cNvSpPr/>
      </xdr:nvSpPr>
      <xdr:spPr>
        <a:xfrm>
          <a:off x="45847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53720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CA8DF04-EAC5-4C02-A2B6-A1647E63089D}"/>
            </a:ext>
          </a:extLst>
        </xdr:cNvPr>
        <xdr:cNvSpPr txBox="1"/>
      </xdr:nvSpPr>
      <xdr:spPr>
        <a:xfrm>
          <a:off x="4673600" y="10340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xdr:rowOff>
    </xdr:from>
    <xdr:to>
      <xdr:col>20</xdr:col>
      <xdr:colOff>38100</xdr:colOff>
      <xdr:row>61</xdr:row>
      <xdr:rowOff>104684</xdr:rowOff>
    </xdr:to>
    <xdr:sp macro="" textlink="">
      <xdr:nvSpPr>
        <xdr:cNvPr id="193" name="楕円 192">
          <a:extLst>
            <a:ext uri="{FF2B5EF4-FFF2-40B4-BE49-F238E27FC236}">
              <a16:creationId xmlns:a16="http://schemas.microsoft.com/office/drawing/2014/main" id="{9939233D-8CCF-4628-8C34-01FC3F3C7D8D}"/>
            </a:ext>
          </a:extLst>
        </xdr:cNvPr>
        <xdr:cNvSpPr/>
      </xdr:nvSpPr>
      <xdr:spPr>
        <a:xfrm>
          <a:off x="3746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53884</xdr:rowOff>
    </xdr:from>
    <xdr:to>
      <xdr:col>24</xdr:col>
      <xdr:colOff>63500</xdr:colOff>
      <xdr:row>61</xdr:row>
      <xdr:rowOff>81643</xdr:rowOff>
    </xdr:to>
    <xdr:cxnSp macro="">
      <xdr:nvCxnSpPr>
        <xdr:cNvPr id="194" name="直線コネクタ 193">
          <a:extLst>
            <a:ext uri="{FF2B5EF4-FFF2-40B4-BE49-F238E27FC236}">
              <a16:creationId xmlns:a16="http://schemas.microsoft.com/office/drawing/2014/main" id="{25256F1F-F632-453D-A581-83456BF4C003}"/>
            </a:ext>
          </a:extLst>
        </xdr:cNvPr>
        <xdr:cNvCxnSpPr/>
      </xdr:nvCxnSpPr>
      <xdr:spPr>
        <a:xfrm>
          <a:off x="3797300" y="1051233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xdr:rowOff>
    </xdr:from>
    <xdr:to>
      <xdr:col>15</xdr:col>
      <xdr:colOff>101600</xdr:colOff>
      <xdr:row>61</xdr:row>
      <xdr:rowOff>103051</xdr:rowOff>
    </xdr:to>
    <xdr:sp macro="" textlink="">
      <xdr:nvSpPr>
        <xdr:cNvPr id="195" name="楕円 194">
          <a:extLst>
            <a:ext uri="{FF2B5EF4-FFF2-40B4-BE49-F238E27FC236}">
              <a16:creationId xmlns:a16="http://schemas.microsoft.com/office/drawing/2014/main" id="{355F4D02-095A-41D8-8795-BCB7FAE3E0B5}"/>
            </a:ext>
          </a:extLst>
        </xdr:cNvPr>
        <xdr:cNvSpPr/>
      </xdr:nvSpPr>
      <xdr:spPr>
        <a:xfrm>
          <a:off x="2857500" y="10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52251</xdr:rowOff>
    </xdr:from>
    <xdr:to>
      <xdr:col>19</xdr:col>
      <xdr:colOff>177800</xdr:colOff>
      <xdr:row>61</xdr:row>
      <xdr:rowOff>53884</xdr:rowOff>
    </xdr:to>
    <xdr:cxnSp macro="">
      <xdr:nvCxnSpPr>
        <xdr:cNvPr id="196" name="直線コネクタ 195">
          <a:extLst>
            <a:ext uri="{FF2B5EF4-FFF2-40B4-BE49-F238E27FC236}">
              <a16:creationId xmlns:a16="http://schemas.microsoft.com/office/drawing/2014/main" id="{3FAE07B5-BF21-4FD3-8941-89C34095CF50}"/>
            </a:ext>
          </a:extLst>
        </xdr:cNvPr>
        <xdr:cNvCxnSpPr/>
      </xdr:nvCxnSpPr>
      <xdr:spPr>
        <a:xfrm>
          <a:off x="2908300" y="1051070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97" name="楕円 196">
          <a:extLst>
            <a:ext uri="{FF2B5EF4-FFF2-40B4-BE49-F238E27FC236}">
              <a16:creationId xmlns:a16="http://schemas.microsoft.com/office/drawing/2014/main" id="{4A8DE90B-88A1-4A9C-8542-B6646C283652}"/>
            </a:ext>
          </a:extLst>
        </xdr:cNvPr>
        <xdr:cNvSpPr/>
      </xdr:nvSpPr>
      <xdr:spPr>
        <a:xfrm>
          <a:off x="1968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24493</xdr:rowOff>
    </xdr:from>
    <xdr:to>
      <xdr:col>15</xdr:col>
      <xdr:colOff>50800</xdr:colOff>
      <xdr:row>61</xdr:row>
      <xdr:rowOff>52251</xdr:rowOff>
    </xdr:to>
    <xdr:cxnSp macro="">
      <xdr:nvCxnSpPr>
        <xdr:cNvPr id="198" name="直線コネクタ 197">
          <a:extLst>
            <a:ext uri="{FF2B5EF4-FFF2-40B4-BE49-F238E27FC236}">
              <a16:creationId xmlns:a16="http://schemas.microsoft.com/office/drawing/2014/main" id="{D6B2C647-1B1A-4800-B6B2-09E36001B6E4}"/>
            </a:ext>
          </a:extLst>
        </xdr:cNvPr>
        <xdr:cNvCxnSpPr/>
      </xdr:nvCxnSpPr>
      <xdr:spPr>
        <a:xfrm>
          <a:off x="2019300" y="1048294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9" name="楕円 198">
          <a:extLst>
            <a:ext uri="{FF2B5EF4-FFF2-40B4-BE49-F238E27FC236}">
              <a16:creationId xmlns:a16="http://schemas.microsoft.com/office/drawing/2014/main" id="{2C9B14FA-D123-46B3-B2E0-89281CF8E38B}"/>
            </a:ext>
          </a:extLst>
        </xdr:cNvPr>
        <xdr:cNvSpPr/>
      </xdr:nvSpPr>
      <xdr:spPr>
        <a:xfrm>
          <a:off x="1079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22860</xdr:rowOff>
    </xdr:from>
    <xdr:to>
      <xdr:col>10</xdr:col>
      <xdr:colOff>114300</xdr:colOff>
      <xdr:row>61</xdr:row>
      <xdr:rowOff>24493</xdr:rowOff>
    </xdr:to>
    <xdr:cxnSp macro="">
      <xdr:nvCxnSpPr>
        <xdr:cNvPr id="200" name="直線コネクタ 199">
          <a:extLst>
            <a:ext uri="{FF2B5EF4-FFF2-40B4-BE49-F238E27FC236}">
              <a16:creationId xmlns:a16="http://schemas.microsoft.com/office/drawing/2014/main" id="{5FD35ACB-CF81-4A7B-A9DE-E488FA931B03}"/>
            </a:ext>
          </a:extLst>
        </xdr:cNvPr>
        <xdr:cNvCxnSpPr/>
      </xdr:nvCxnSpPr>
      <xdr:spPr>
        <a:xfrm>
          <a:off x="1130300" y="1048131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34020C9-C904-43C4-9E24-9F7C7D33E8E6}"/>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3E7220E-3142-4349-895B-AA8766A8383B}"/>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F97D843-46BB-4BC1-A735-ABEB54197705}"/>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D1895E1-8256-457C-8F28-BF728320B10B}"/>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121211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E77A21A-244B-47F2-81BC-4EA335FC18F1}"/>
            </a:ext>
          </a:extLst>
        </xdr:cNvPr>
        <xdr:cNvSpPr txBox="1"/>
      </xdr:nvSpPr>
      <xdr:spPr>
        <a:xfrm>
          <a:off x="3582044" y="1023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119578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37CCA4FA-CEA0-4B0B-B608-F681F17C0889}"/>
            </a:ext>
          </a:extLst>
        </xdr:cNvPr>
        <xdr:cNvSpPr txBox="1"/>
      </xdr:nvSpPr>
      <xdr:spPr>
        <a:xfrm>
          <a:off x="2705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91820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D1A0E955-DD15-48D2-8769-AD87C9821A91}"/>
            </a:ext>
          </a:extLst>
        </xdr:cNvPr>
        <xdr:cNvSpPr txBox="1"/>
      </xdr:nvSpPr>
      <xdr:spPr>
        <a:xfrm>
          <a:off x="1816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64787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54D52C4E-211D-4AE6-A6BC-E052F58E2CB1}"/>
            </a:ext>
          </a:extLst>
        </xdr:cNvPr>
        <xdr:cNvSpPr txBox="1"/>
      </xdr:nvSpPr>
      <xdr:spPr>
        <a:xfrm>
          <a:off x="927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DA2532F-DCD1-43FA-8E41-99519769231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5B8B70A-495E-4EC4-AF71-F50D82C592C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35C8A8F-7A1D-419D-969E-6CBF1EB59A0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1F0B4E1-8D74-4A94-A2B8-4D60EED8C1C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68BA5FE-E54A-4813-9236-7160C3C516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996C7A9-1918-43FB-9CEA-100A205C230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5F43C17-8681-48F9-ABA0-81569DA13D5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1D03920-2045-4B57-9672-52277F97C28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FAFE582-3905-489B-883A-5097F21B7FF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0736A63-5627-44F0-84E9-7B53ABF41E6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C72B69F-036B-4C19-9E29-50BF0FEB132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3E4A1F5-3005-4002-B7C2-AE3BA4A281C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A6542A3-EB5B-49E9-8312-F851D9FFC9E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CAE2BA18-F819-42BE-B9FB-9F479ECD609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78B2999-21DB-4D4A-B76F-8B914ADC770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54722FCC-984C-41CA-A1B2-DF88DFF5CB1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1B81EB5-851B-4381-8C0F-5AB4155F4B6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8036ACC-469F-45E4-AC0F-214F1A99178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BB211D9-03FA-4822-A4DE-561BB1A95B2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7A881085-50D9-416A-872A-6BD8246ABFD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86EFD0D-1232-46B5-892C-8B88BE30728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84A74FF-87D8-4CA7-AC4C-0E69046DC4D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639BBF7-0988-4AE1-BE2D-8324D0C7C5E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913239E2-FB24-4D83-93B0-E7600344A8B5}"/>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A21FE6BA-7C6E-44AB-AB6F-39D6239B97D4}"/>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C771101B-1504-4974-B945-1E798A0CF485}"/>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C2BD5BD-03D2-428F-A8B2-695749682B08}"/>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C49C68DA-F37C-4CF1-B680-800BA7205F4D}"/>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95EE4DD-03AE-483E-9BA1-86B3034F59F6}"/>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D93FE684-66EC-4E12-B85D-9636F09AF843}"/>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388ED4BC-D38F-431C-AC36-082C7DBB7781}"/>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169CC21A-9F51-4384-8360-4FF64A2D7C33}"/>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54867452-90E2-4DCB-9ECF-45CD94D3728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2" name="フローチャート: 判断 241">
          <a:extLst>
            <a:ext uri="{FF2B5EF4-FFF2-40B4-BE49-F238E27FC236}">
              <a16:creationId xmlns:a16="http://schemas.microsoft.com/office/drawing/2014/main" id="{55E2164A-9CDF-407C-9FE4-22D0011A3288}"/>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6FEB275-BCDD-477D-A4CB-2474561E7F5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9C3A06C-933E-4FDE-A2DF-E7CEC01543B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33CBC5F-CF70-4F54-8ECD-843FD7D73F5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0B62473-6D44-40AC-88C8-B8F2AEB30C7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6B21374-1818-4074-8B47-48D3DD247FD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84971</xdr:rowOff>
    </xdr:from>
    <xdr:to>
      <xdr:col>55</xdr:col>
      <xdr:colOff>50800</xdr:colOff>
      <xdr:row>64</xdr:row>
      <xdr:rowOff>15121</xdr:rowOff>
    </xdr:to>
    <xdr:sp macro="" textlink="">
      <xdr:nvSpPr>
        <xdr:cNvPr id="248" name="楕円 247">
          <a:extLst>
            <a:ext uri="{FF2B5EF4-FFF2-40B4-BE49-F238E27FC236}">
              <a16:creationId xmlns:a16="http://schemas.microsoft.com/office/drawing/2014/main" id="{5BA4C68B-CE05-4211-84C1-5CA362824D34}"/>
            </a:ext>
          </a:extLst>
        </xdr:cNvPr>
        <xdr:cNvSpPr/>
      </xdr:nvSpPr>
      <xdr:spPr>
        <a:xfrm>
          <a:off x="10426700" y="1088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171348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7344605-AE79-4447-84D7-4BD52BB01801}"/>
            </a:ext>
          </a:extLst>
        </xdr:cNvPr>
        <xdr:cNvSpPr txBox="1"/>
      </xdr:nvSpPr>
      <xdr:spPr>
        <a:xfrm>
          <a:off x="10515600" y="1080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87044</xdr:rowOff>
    </xdr:from>
    <xdr:to>
      <xdr:col>50</xdr:col>
      <xdr:colOff>165100</xdr:colOff>
      <xdr:row>64</xdr:row>
      <xdr:rowOff>17194</xdr:rowOff>
    </xdr:to>
    <xdr:sp macro="" textlink="">
      <xdr:nvSpPr>
        <xdr:cNvPr id="250" name="楕円 249">
          <a:extLst>
            <a:ext uri="{FF2B5EF4-FFF2-40B4-BE49-F238E27FC236}">
              <a16:creationId xmlns:a16="http://schemas.microsoft.com/office/drawing/2014/main" id="{2EC96CE2-76ED-470A-9960-EE1EF2B7F435}"/>
            </a:ext>
          </a:extLst>
        </xdr:cNvPr>
        <xdr:cNvSpPr/>
      </xdr:nvSpPr>
      <xdr:spPr>
        <a:xfrm>
          <a:off x="9588500" y="1088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135771</xdr:rowOff>
    </xdr:from>
    <xdr:to>
      <xdr:col>55</xdr:col>
      <xdr:colOff>0</xdr:colOff>
      <xdr:row>63</xdr:row>
      <xdr:rowOff>137844</xdr:rowOff>
    </xdr:to>
    <xdr:cxnSp macro="">
      <xdr:nvCxnSpPr>
        <xdr:cNvPr id="251" name="直線コネクタ 250">
          <a:extLst>
            <a:ext uri="{FF2B5EF4-FFF2-40B4-BE49-F238E27FC236}">
              <a16:creationId xmlns:a16="http://schemas.microsoft.com/office/drawing/2014/main" id="{9231DF3C-2431-4D80-9BA7-51AD49428A00}"/>
            </a:ext>
          </a:extLst>
        </xdr:cNvPr>
        <xdr:cNvCxnSpPr/>
      </xdr:nvCxnSpPr>
      <xdr:spPr>
        <a:xfrm flipV="1">
          <a:off x="9639300" y="10937121"/>
          <a:ext cx="838200" cy="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90908</xdr:rowOff>
    </xdr:from>
    <xdr:to>
      <xdr:col>46</xdr:col>
      <xdr:colOff>38100</xdr:colOff>
      <xdr:row>64</xdr:row>
      <xdr:rowOff>21058</xdr:rowOff>
    </xdr:to>
    <xdr:sp macro="" textlink="">
      <xdr:nvSpPr>
        <xdr:cNvPr id="252" name="楕円 251">
          <a:extLst>
            <a:ext uri="{FF2B5EF4-FFF2-40B4-BE49-F238E27FC236}">
              <a16:creationId xmlns:a16="http://schemas.microsoft.com/office/drawing/2014/main" id="{C87481F4-37F5-4EA2-B973-76EC5F9F4A94}"/>
            </a:ext>
          </a:extLst>
        </xdr:cNvPr>
        <xdr:cNvSpPr/>
      </xdr:nvSpPr>
      <xdr:spPr>
        <a:xfrm>
          <a:off x="8699500" y="1089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137844</xdr:rowOff>
    </xdr:from>
    <xdr:to>
      <xdr:col>50</xdr:col>
      <xdr:colOff>114300</xdr:colOff>
      <xdr:row>63</xdr:row>
      <xdr:rowOff>141708</xdr:rowOff>
    </xdr:to>
    <xdr:cxnSp macro="">
      <xdr:nvCxnSpPr>
        <xdr:cNvPr id="253" name="直線コネクタ 252">
          <a:extLst>
            <a:ext uri="{FF2B5EF4-FFF2-40B4-BE49-F238E27FC236}">
              <a16:creationId xmlns:a16="http://schemas.microsoft.com/office/drawing/2014/main" id="{A03A0384-12C7-408E-9BE6-5CF010659116}"/>
            </a:ext>
          </a:extLst>
        </xdr:cNvPr>
        <xdr:cNvCxnSpPr/>
      </xdr:nvCxnSpPr>
      <xdr:spPr>
        <a:xfrm flipV="1">
          <a:off x="8750300" y="10939194"/>
          <a:ext cx="88900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91462</xdr:rowOff>
    </xdr:from>
    <xdr:to>
      <xdr:col>41</xdr:col>
      <xdr:colOff>101600</xdr:colOff>
      <xdr:row>64</xdr:row>
      <xdr:rowOff>21612</xdr:rowOff>
    </xdr:to>
    <xdr:sp macro="" textlink="">
      <xdr:nvSpPr>
        <xdr:cNvPr id="254" name="楕円 253">
          <a:extLst>
            <a:ext uri="{FF2B5EF4-FFF2-40B4-BE49-F238E27FC236}">
              <a16:creationId xmlns:a16="http://schemas.microsoft.com/office/drawing/2014/main" id="{7AC89D48-840C-4E09-9762-38BD9E6AA766}"/>
            </a:ext>
          </a:extLst>
        </xdr:cNvPr>
        <xdr:cNvSpPr/>
      </xdr:nvSpPr>
      <xdr:spPr>
        <a:xfrm>
          <a:off x="7810500" y="108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141708</xdr:rowOff>
    </xdr:from>
    <xdr:to>
      <xdr:col>45</xdr:col>
      <xdr:colOff>177800</xdr:colOff>
      <xdr:row>63</xdr:row>
      <xdr:rowOff>142262</xdr:rowOff>
    </xdr:to>
    <xdr:cxnSp macro="">
      <xdr:nvCxnSpPr>
        <xdr:cNvPr id="255" name="直線コネクタ 254">
          <a:extLst>
            <a:ext uri="{FF2B5EF4-FFF2-40B4-BE49-F238E27FC236}">
              <a16:creationId xmlns:a16="http://schemas.microsoft.com/office/drawing/2014/main" id="{A2F1EBD5-1DDF-4C54-8F6F-F83E8834E59B}"/>
            </a:ext>
          </a:extLst>
        </xdr:cNvPr>
        <xdr:cNvCxnSpPr/>
      </xdr:nvCxnSpPr>
      <xdr:spPr>
        <a:xfrm flipV="1">
          <a:off x="7861300" y="10943058"/>
          <a:ext cx="889000" cy="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95192</xdr:rowOff>
    </xdr:from>
    <xdr:to>
      <xdr:col>36</xdr:col>
      <xdr:colOff>165100</xdr:colOff>
      <xdr:row>64</xdr:row>
      <xdr:rowOff>25342</xdr:rowOff>
    </xdr:to>
    <xdr:sp macro="" textlink="">
      <xdr:nvSpPr>
        <xdr:cNvPr id="256" name="楕円 255">
          <a:extLst>
            <a:ext uri="{FF2B5EF4-FFF2-40B4-BE49-F238E27FC236}">
              <a16:creationId xmlns:a16="http://schemas.microsoft.com/office/drawing/2014/main" id="{E41CDB90-6A98-483F-8509-11AD85E551AA}"/>
            </a:ext>
          </a:extLst>
        </xdr:cNvPr>
        <xdr:cNvSpPr/>
      </xdr:nvSpPr>
      <xdr:spPr>
        <a:xfrm>
          <a:off x="6921500" y="1089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142262</xdr:rowOff>
    </xdr:from>
    <xdr:to>
      <xdr:col>41</xdr:col>
      <xdr:colOff>50800</xdr:colOff>
      <xdr:row>63</xdr:row>
      <xdr:rowOff>145992</xdr:rowOff>
    </xdr:to>
    <xdr:cxnSp macro="">
      <xdr:nvCxnSpPr>
        <xdr:cNvPr id="257" name="直線コネクタ 256">
          <a:extLst>
            <a:ext uri="{FF2B5EF4-FFF2-40B4-BE49-F238E27FC236}">
              <a16:creationId xmlns:a16="http://schemas.microsoft.com/office/drawing/2014/main" id="{9D6486A8-4E85-4154-AF7D-565FB716AEA7}"/>
            </a:ext>
          </a:extLst>
        </xdr:cNvPr>
        <xdr:cNvCxnSpPr/>
      </xdr:nvCxnSpPr>
      <xdr:spPr>
        <a:xfrm flipV="1">
          <a:off x="6972300" y="10943612"/>
          <a:ext cx="889000" cy="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4B3F55F-F72A-412B-BEC2-7677FC26CD03}"/>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121F8D6-9CC4-4183-ABAD-B4F4753BE209}"/>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E0E9EB1-E384-4011-95FB-10F227A3DAC5}"/>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2D14363-D0DE-4BEB-9785-618E3F94C8D7}"/>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8321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1BCF69C-4A89-4D82-8B17-A38CBB037FE0}"/>
            </a:ext>
          </a:extLst>
        </xdr:cNvPr>
        <xdr:cNvSpPr txBox="1"/>
      </xdr:nvSpPr>
      <xdr:spPr>
        <a:xfrm>
          <a:off x="9327095" y="10981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12185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93ECB772-67A0-40E4-9676-00E987D86EC0}"/>
            </a:ext>
          </a:extLst>
        </xdr:cNvPr>
        <xdr:cNvSpPr txBox="1"/>
      </xdr:nvSpPr>
      <xdr:spPr>
        <a:xfrm>
          <a:off x="8450795" y="10984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12739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DBCEB11-0950-47EC-948E-4480ECC9A6BC}"/>
            </a:ext>
          </a:extLst>
        </xdr:cNvPr>
        <xdr:cNvSpPr txBox="1"/>
      </xdr:nvSpPr>
      <xdr:spPr>
        <a:xfrm>
          <a:off x="7561795" y="1098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16469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6EF460C-66DE-4E78-BD8B-35358C3E6CC5}"/>
            </a:ext>
          </a:extLst>
        </xdr:cNvPr>
        <xdr:cNvSpPr txBox="1"/>
      </xdr:nvSpPr>
      <xdr:spPr>
        <a:xfrm>
          <a:off x="6672795" y="10989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08D3C86-0B01-4924-9C9D-BECBC0C284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6482EBD-44B2-4A47-876F-40E7FAB2A11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E4FD3AA-3ED9-4257-92C5-F6A07E6B8B2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71EA79C-B729-4122-9343-574FDAF91DD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BEAD762-6C6E-4BA9-A977-4277A4F7F6B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7B3308F-A715-4AF4-8AB3-99618E16F8A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88C3819-ECC7-48EC-84F2-C5164369659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4998096-47F9-4FC7-9C69-DDED14C27EB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5924910-8283-43AA-843C-D886D467CF3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B6EF740-37FE-430E-9C43-815D9F4E3EA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87913AF-282F-4BDF-859A-5F701E71635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C72E8D5-C5BC-4DD3-9774-E1ED6D03FA9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AAABDE3-42A7-4C7E-BE17-FDDB811A89E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A2D7672-B3D5-4954-AE09-16601BA9CED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E0EE0AE-40C9-4B7E-AC2B-309C50D5767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085FBEE-5CB2-4477-BA1B-6E3562D7248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9716582-5AFB-4E2D-B352-C0E33A86D5D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476A23A-BC46-4070-B629-E12B923FD38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88DF8E0-076A-44BE-8E01-619C1132920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DD5B0DE-2392-4094-A460-209923E70A2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C5CE88D-4A4E-4044-A9DF-D4899F36B93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8B88E8E-901D-4707-BF46-69581358737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B934D60-DD8A-47A9-8B00-E0BE2149699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D6279AC-4EA6-40E1-B741-6D77E36295C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D4E9A79-A0B9-48FE-8168-896E6BF5E1EC}"/>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9395FD5-47A6-4A84-B21D-71A52C0C42E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247076C4-94F4-418F-995F-09C0FBE0C82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B8F3155-BE34-44F6-B6C3-651A0114AA0E}"/>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BFAC0C7A-C239-438D-9F6B-7EA91A3CE6B9}"/>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33FE512-068E-4F49-881C-1AB548932A87}"/>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E0F176EC-AF07-4B53-8ED0-930797A1B093}"/>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1703E157-C5B5-4D6B-8555-C402EB14BED6}"/>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A8864858-BDFC-4E0F-8D2E-037C360001AC}"/>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DB37F49D-C23B-4EB4-A5B8-46C3C9B2D378}"/>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300" name="フローチャート: 判断 299">
          <a:extLst>
            <a:ext uri="{FF2B5EF4-FFF2-40B4-BE49-F238E27FC236}">
              <a16:creationId xmlns:a16="http://schemas.microsoft.com/office/drawing/2014/main" id="{BB91C863-A4E7-4DED-9F23-6600AF99F9F0}"/>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F680C18-314B-4ABE-B090-B77C1E4A799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7C46DEE-33AA-454B-9D74-773BD0945CD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13F83B0-93CF-4E24-9A56-FCFDDF95B7C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A4CEEF8-C6B6-484F-AA1E-555407849D0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B74899F-BD2B-4F30-B797-E1728672994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306" name="楕円 305">
          <a:extLst>
            <a:ext uri="{FF2B5EF4-FFF2-40B4-BE49-F238E27FC236}">
              <a16:creationId xmlns:a16="http://schemas.microsoft.com/office/drawing/2014/main" id="{2D9E5F40-6309-4331-992B-599B7F26392C}"/>
            </a:ext>
          </a:extLst>
        </xdr:cNvPr>
        <xdr:cNvSpPr/>
      </xdr:nvSpPr>
      <xdr:spPr>
        <a:xfrm>
          <a:off x="4584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33038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BBD7F7E-C86B-40AC-A5DD-68DCC3770F11}"/>
            </a:ext>
          </a:extLst>
        </xdr:cNvPr>
        <xdr:cNvSpPr txBox="1"/>
      </xdr:nvSpPr>
      <xdr:spPr>
        <a:xfrm>
          <a:off x="4673600"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135889</xdr:rowOff>
    </xdr:from>
    <xdr:to>
      <xdr:col>20</xdr:col>
      <xdr:colOff>38100</xdr:colOff>
      <xdr:row>82</xdr:row>
      <xdr:rowOff>66039</xdr:rowOff>
    </xdr:to>
    <xdr:sp macro="" textlink="">
      <xdr:nvSpPr>
        <xdr:cNvPr id="308" name="楕円 307">
          <a:extLst>
            <a:ext uri="{FF2B5EF4-FFF2-40B4-BE49-F238E27FC236}">
              <a16:creationId xmlns:a16="http://schemas.microsoft.com/office/drawing/2014/main" id="{55FFF0E6-D5BC-4BB5-B331-2E30F2834E80}"/>
            </a:ext>
          </a:extLst>
        </xdr:cNvPr>
        <xdr:cNvSpPr/>
      </xdr:nvSpPr>
      <xdr:spPr>
        <a:xfrm>
          <a:off x="3746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15239</xdr:rowOff>
    </xdr:from>
    <xdr:to>
      <xdr:col>24</xdr:col>
      <xdr:colOff>63500</xdr:colOff>
      <xdr:row>82</xdr:row>
      <xdr:rowOff>60961</xdr:rowOff>
    </xdr:to>
    <xdr:cxnSp macro="">
      <xdr:nvCxnSpPr>
        <xdr:cNvPr id="309" name="直線コネクタ 308">
          <a:extLst>
            <a:ext uri="{FF2B5EF4-FFF2-40B4-BE49-F238E27FC236}">
              <a16:creationId xmlns:a16="http://schemas.microsoft.com/office/drawing/2014/main" id="{ABA3BD7C-F360-4330-BBB7-A55E51B34DE5}"/>
            </a:ext>
          </a:extLst>
        </xdr:cNvPr>
        <xdr:cNvCxnSpPr/>
      </xdr:nvCxnSpPr>
      <xdr:spPr>
        <a:xfrm>
          <a:off x="3797300" y="140741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99695</xdr:rowOff>
    </xdr:from>
    <xdr:to>
      <xdr:col>15</xdr:col>
      <xdr:colOff>101600</xdr:colOff>
      <xdr:row>82</xdr:row>
      <xdr:rowOff>29845</xdr:rowOff>
    </xdr:to>
    <xdr:sp macro="" textlink="">
      <xdr:nvSpPr>
        <xdr:cNvPr id="310" name="楕円 309">
          <a:extLst>
            <a:ext uri="{FF2B5EF4-FFF2-40B4-BE49-F238E27FC236}">
              <a16:creationId xmlns:a16="http://schemas.microsoft.com/office/drawing/2014/main" id="{9B810B4C-9688-4103-BEF5-A63C7D9162FD}"/>
            </a:ext>
          </a:extLst>
        </xdr:cNvPr>
        <xdr:cNvSpPr/>
      </xdr:nvSpPr>
      <xdr:spPr>
        <a:xfrm>
          <a:off x="2857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150495</xdr:rowOff>
    </xdr:from>
    <xdr:to>
      <xdr:col>19</xdr:col>
      <xdr:colOff>177800</xdr:colOff>
      <xdr:row>82</xdr:row>
      <xdr:rowOff>15239</xdr:rowOff>
    </xdr:to>
    <xdr:cxnSp macro="">
      <xdr:nvCxnSpPr>
        <xdr:cNvPr id="311" name="直線コネクタ 310">
          <a:extLst>
            <a:ext uri="{FF2B5EF4-FFF2-40B4-BE49-F238E27FC236}">
              <a16:creationId xmlns:a16="http://schemas.microsoft.com/office/drawing/2014/main" id="{07BF0700-6E80-431E-8EF4-77D9A46E5C20}"/>
            </a:ext>
          </a:extLst>
        </xdr:cNvPr>
        <xdr:cNvCxnSpPr/>
      </xdr:nvCxnSpPr>
      <xdr:spPr>
        <a:xfrm>
          <a:off x="2908300" y="140379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69214</xdr:rowOff>
    </xdr:from>
    <xdr:to>
      <xdr:col>10</xdr:col>
      <xdr:colOff>165100</xdr:colOff>
      <xdr:row>81</xdr:row>
      <xdr:rowOff>170814</xdr:rowOff>
    </xdr:to>
    <xdr:sp macro="" textlink="">
      <xdr:nvSpPr>
        <xdr:cNvPr id="312" name="楕円 311">
          <a:extLst>
            <a:ext uri="{FF2B5EF4-FFF2-40B4-BE49-F238E27FC236}">
              <a16:creationId xmlns:a16="http://schemas.microsoft.com/office/drawing/2014/main" id="{B3BAB34B-96A6-42A3-BE19-CE67672D45B4}"/>
            </a:ext>
          </a:extLst>
        </xdr:cNvPr>
        <xdr:cNvSpPr/>
      </xdr:nvSpPr>
      <xdr:spPr>
        <a:xfrm>
          <a:off x="1968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120014</xdr:rowOff>
    </xdr:from>
    <xdr:to>
      <xdr:col>15</xdr:col>
      <xdr:colOff>50800</xdr:colOff>
      <xdr:row>81</xdr:row>
      <xdr:rowOff>150495</xdr:rowOff>
    </xdr:to>
    <xdr:cxnSp macro="">
      <xdr:nvCxnSpPr>
        <xdr:cNvPr id="313" name="直線コネクタ 312">
          <a:extLst>
            <a:ext uri="{FF2B5EF4-FFF2-40B4-BE49-F238E27FC236}">
              <a16:creationId xmlns:a16="http://schemas.microsoft.com/office/drawing/2014/main" id="{04963F56-AE8C-45C2-BF8D-206D14F19244}"/>
            </a:ext>
          </a:extLst>
        </xdr:cNvPr>
        <xdr:cNvCxnSpPr/>
      </xdr:nvCxnSpPr>
      <xdr:spPr>
        <a:xfrm>
          <a:off x="2019300" y="140074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36830</xdr:rowOff>
    </xdr:from>
    <xdr:to>
      <xdr:col>6</xdr:col>
      <xdr:colOff>38100</xdr:colOff>
      <xdr:row>81</xdr:row>
      <xdr:rowOff>138430</xdr:rowOff>
    </xdr:to>
    <xdr:sp macro="" textlink="">
      <xdr:nvSpPr>
        <xdr:cNvPr id="314" name="楕円 313">
          <a:extLst>
            <a:ext uri="{FF2B5EF4-FFF2-40B4-BE49-F238E27FC236}">
              <a16:creationId xmlns:a16="http://schemas.microsoft.com/office/drawing/2014/main" id="{C6E0C599-85FA-40C8-8E2F-8EB99A6ED273}"/>
            </a:ext>
          </a:extLst>
        </xdr:cNvPr>
        <xdr:cNvSpPr/>
      </xdr:nvSpPr>
      <xdr:spPr>
        <a:xfrm>
          <a:off x="1079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87630</xdr:rowOff>
    </xdr:from>
    <xdr:to>
      <xdr:col>10</xdr:col>
      <xdr:colOff>114300</xdr:colOff>
      <xdr:row>81</xdr:row>
      <xdr:rowOff>120014</xdr:rowOff>
    </xdr:to>
    <xdr:cxnSp macro="">
      <xdr:nvCxnSpPr>
        <xdr:cNvPr id="315" name="直線コネクタ 314">
          <a:extLst>
            <a:ext uri="{FF2B5EF4-FFF2-40B4-BE49-F238E27FC236}">
              <a16:creationId xmlns:a16="http://schemas.microsoft.com/office/drawing/2014/main" id="{5841A603-DEF3-4B0A-A347-3BC95824C35E}"/>
            </a:ext>
          </a:extLst>
        </xdr:cNvPr>
        <xdr:cNvCxnSpPr/>
      </xdr:nvCxnSpPr>
      <xdr:spPr>
        <a:xfrm>
          <a:off x="1130300" y="139750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8C19937C-02C3-4B28-B04F-E4E9106204A7}"/>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18EB26FC-7A11-412E-8A1C-456FE87ACA0E}"/>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863DB022-4C12-4B56-8760-A1B27769EEF2}"/>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9" name="n_4aveValue【公営住宅】&#10;有形固定資産減価償却率">
          <a:extLst>
            <a:ext uri="{FF2B5EF4-FFF2-40B4-BE49-F238E27FC236}">
              <a16:creationId xmlns:a16="http://schemas.microsoft.com/office/drawing/2014/main" id="{EE593AF2-A023-4811-8EAA-145F7ED5AF05}"/>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82566</xdr:rowOff>
    </xdr:from>
    <xdr:ext cx="405111" cy="259045"/>
    <xdr:sp macro="" textlink="">
      <xdr:nvSpPr>
        <xdr:cNvPr id="320" name="n_1mainValue【公営住宅】&#10;有形固定資産減価償却率">
          <a:extLst>
            <a:ext uri="{FF2B5EF4-FFF2-40B4-BE49-F238E27FC236}">
              <a16:creationId xmlns:a16="http://schemas.microsoft.com/office/drawing/2014/main" id="{91419181-5C36-404C-A59D-677F7FB803FB}"/>
            </a:ext>
          </a:extLst>
        </xdr:cNvPr>
        <xdr:cNvSpPr txBox="1"/>
      </xdr:nvSpPr>
      <xdr:spPr>
        <a:xfrm>
          <a:off x="3582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46372</xdr:rowOff>
    </xdr:from>
    <xdr:ext cx="405111" cy="259045"/>
    <xdr:sp macro="" textlink="">
      <xdr:nvSpPr>
        <xdr:cNvPr id="321" name="n_2mainValue【公営住宅】&#10;有形固定資産減価償却率">
          <a:extLst>
            <a:ext uri="{FF2B5EF4-FFF2-40B4-BE49-F238E27FC236}">
              <a16:creationId xmlns:a16="http://schemas.microsoft.com/office/drawing/2014/main" id="{9B3F9D7B-A9DC-41DF-803F-543DFCE99331}"/>
            </a:ext>
          </a:extLst>
        </xdr:cNvPr>
        <xdr:cNvSpPr txBox="1"/>
      </xdr:nvSpPr>
      <xdr:spPr>
        <a:xfrm>
          <a:off x="2705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15891</xdr:rowOff>
    </xdr:from>
    <xdr:ext cx="405111" cy="259045"/>
    <xdr:sp macro="" textlink="">
      <xdr:nvSpPr>
        <xdr:cNvPr id="322" name="n_3mainValue【公営住宅】&#10;有形固定資産減価償却率">
          <a:extLst>
            <a:ext uri="{FF2B5EF4-FFF2-40B4-BE49-F238E27FC236}">
              <a16:creationId xmlns:a16="http://schemas.microsoft.com/office/drawing/2014/main" id="{D2EAE2AF-F3CE-480D-9B16-B6209E587855}"/>
            </a:ext>
          </a:extLst>
        </xdr:cNvPr>
        <xdr:cNvSpPr txBox="1"/>
      </xdr:nvSpPr>
      <xdr:spPr>
        <a:xfrm>
          <a:off x="18167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154957</xdr:rowOff>
    </xdr:from>
    <xdr:ext cx="405111" cy="259045"/>
    <xdr:sp macro="" textlink="">
      <xdr:nvSpPr>
        <xdr:cNvPr id="323" name="n_4mainValue【公営住宅】&#10;有形固定資産減価償却率">
          <a:extLst>
            <a:ext uri="{FF2B5EF4-FFF2-40B4-BE49-F238E27FC236}">
              <a16:creationId xmlns:a16="http://schemas.microsoft.com/office/drawing/2014/main" id="{FF470B2E-A90E-4DB8-BC2B-896181267BCC}"/>
            </a:ext>
          </a:extLst>
        </xdr:cNvPr>
        <xdr:cNvSpPr txBox="1"/>
      </xdr:nvSpPr>
      <xdr:spPr>
        <a:xfrm>
          <a:off x="9277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4FCC169-C18C-40E6-85A9-D56BC46A9D4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9CCADED-917B-4E13-9092-5F3D266C2CC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8275070-8CB1-48FB-9B72-57F086DD019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B2B1EAF-07B9-4266-B257-150650B8A4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FE9635D-BDBF-4628-80CD-008FC6B89F0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564C266-CE92-4E61-9377-2A8FC9D21B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FAF4CF5-93EA-43F6-8D5C-0B59B51D135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49C4EC6-DECB-471F-9C2E-A171B1F6C4D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349464A-9CCD-487B-AF4B-222990DD97A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20F364E-54C2-4217-BD5F-3310DDEA1BB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3105152B-07DC-4FC3-90DE-660CAB69680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38F67651-1DB3-4E3E-813D-8AB7188211E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35FA9A79-4EC6-450D-BE0D-66413960A21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3956D8DC-2E68-446F-ABA7-05CED1B1CA0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42801EBB-DA5C-4B20-8FA7-40DA996639F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206715A7-5FDC-41BD-94F8-343B172C513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2BC1F108-F3D1-4395-81B8-F4FB5A5BB2F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65FE97A-F274-49D8-BF81-CD4F6F245F5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BBA4C97D-DC30-423A-86D9-E9B9B512853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EACDB7C1-BA8D-467D-8BFD-1A6865050DB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069807D-F1AA-4CB8-A281-C1F80ED2D2B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7CA5841B-B832-4AD3-AAA7-23BF6057440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52520F17-7EFC-49B4-8AD9-2053FBC8DEE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EAE33B4E-F0F1-4DD2-969B-55F0F822C1D3}"/>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54F40B0-8D28-47D7-9CF4-DC195DB60B63}"/>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21E2BDBF-F697-427E-AA7E-2127AE57BEE4}"/>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1FD1AB7D-8A7B-4454-9E6C-586F9944AF86}"/>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FCC4A7DA-A6CC-405B-8C12-3DAB4D063D10}"/>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E00CE6EE-B37C-457E-AE8A-A01565956527}"/>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578BA124-7CA3-4419-8554-ED9061EFC195}"/>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D7C40109-F4CA-4382-80AF-81AD7152EEC0}"/>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B954E8D4-CF68-4E47-B3DC-6A6B91FB8EE9}"/>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F097DEDA-1446-4B69-99C6-80DD3660590A}"/>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45974</xdr:rowOff>
    </xdr:from>
    <xdr:to>
      <xdr:col>36</xdr:col>
      <xdr:colOff>165100</xdr:colOff>
      <xdr:row>83</xdr:row>
      <xdr:rowOff>147574</xdr:rowOff>
    </xdr:to>
    <xdr:sp macro="" textlink="">
      <xdr:nvSpPr>
        <xdr:cNvPr id="357" name="フローチャート: 判断 356">
          <a:extLst>
            <a:ext uri="{FF2B5EF4-FFF2-40B4-BE49-F238E27FC236}">
              <a16:creationId xmlns:a16="http://schemas.microsoft.com/office/drawing/2014/main" id="{F3CF36E5-842B-4456-B58B-A0D7F5FD2093}"/>
            </a:ext>
          </a:extLst>
        </xdr:cNvPr>
        <xdr:cNvSpPr/>
      </xdr:nvSpPr>
      <xdr:spPr>
        <a:xfrm>
          <a:off x="6921500" y="1427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573FBC3-B561-4434-86C2-D95317571A3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2B91F8A-6955-4F31-B095-782FD10D0F8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2EBF5F9-0E83-49A4-893A-CE744A0A755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B466724-2BA7-43CB-A271-13FD99AEC51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E154244-5780-43DE-9311-1A477DCCA06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95123</xdr:rowOff>
    </xdr:from>
    <xdr:to>
      <xdr:col>55</xdr:col>
      <xdr:colOff>50800</xdr:colOff>
      <xdr:row>83</xdr:row>
      <xdr:rowOff>25273</xdr:rowOff>
    </xdr:to>
    <xdr:sp macro="" textlink="">
      <xdr:nvSpPr>
        <xdr:cNvPr id="363" name="楕円 362">
          <a:extLst>
            <a:ext uri="{FF2B5EF4-FFF2-40B4-BE49-F238E27FC236}">
              <a16:creationId xmlns:a16="http://schemas.microsoft.com/office/drawing/2014/main" id="{7362C295-2B86-42B6-B061-5BBA8E8946BC}"/>
            </a:ext>
          </a:extLst>
        </xdr:cNvPr>
        <xdr:cNvSpPr/>
      </xdr:nvSpPr>
      <xdr:spPr>
        <a:xfrm>
          <a:off x="10426700" y="1415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118000</xdr:rowOff>
    </xdr:from>
    <xdr:ext cx="469744" cy="259045"/>
    <xdr:sp macro="" textlink="">
      <xdr:nvSpPr>
        <xdr:cNvPr id="364" name="【公営住宅】&#10;一人当たり面積該当値テキスト">
          <a:extLst>
            <a:ext uri="{FF2B5EF4-FFF2-40B4-BE49-F238E27FC236}">
              <a16:creationId xmlns:a16="http://schemas.microsoft.com/office/drawing/2014/main" id="{180C4CFC-B309-4A96-AACB-77F3701E733B}"/>
            </a:ext>
          </a:extLst>
        </xdr:cNvPr>
        <xdr:cNvSpPr txBox="1"/>
      </xdr:nvSpPr>
      <xdr:spPr>
        <a:xfrm>
          <a:off x="10515600" y="1400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107314</xdr:rowOff>
    </xdr:from>
    <xdr:to>
      <xdr:col>50</xdr:col>
      <xdr:colOff>165100</xdr:colOff>
      <xdr:row>83</xdr:row>
      <xdr:rowOff>37464</xdr:rowOff>
    </xdr:to>
    <xdr:sp macro="" textlink="">
      <xdr:nvSpPr>
        <xdr:cNvPr id="365" name="楕円 364">
          <a:extLst>
            <a:ext uri="{FF2B5EF4-FFF2-40B4-BE49-F238E27FC236}">
              <a16:creationId xmlns:a16="http://schemas.microsoft.com/office/drawing/2014/main" id="{356EFF93-65D2-4E55-92BE-49C2BDA3B225}"/>
            </a:ext>
          </a:extLst>
        </xdr:cNvPr>
        <xdr:cNvSpPr/>
      </xdr:nvSpPr>
      <xdr:spPr>
        <a:xfrm>
          <a:off x="9588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145923</xdr:rowOff>
    </xdr:from>
    <xdr:to>
      <xdr:col>55</xdr:col>
      <xdr:colOff>0</xdr:colOff>
      <xdr:row>82</xdr:row>
      <xdr:rowOff>158114</xdr:rowOff>
    </xdr:to>
    <xdr:cxnSp macro="">
      <xdr:nvCxnSpPr>
        <xdr:cNvPr id="366" name="直線コネクタ 365">
          <a:extLst>
            <a:ext uri="{FF2B5EF4-FFF2-40B4-BE49-F238E27FC236}">
              <a16:creationId xmlns:a16="http://schemas.microsoft.com/office/drawing/2014/main" id="{E49D500A-AC46-4DC2-9038-38DF20E34089}"/>
            </a:ext>
          </a:extLst>
        </xdr:cNvPr>
        <xdr:cNvCxnSpPr/>
      </xdr:nvCxnSpPr>
      <xdr:spPr>
        <a:xfrm flipV="1">
          <a:off x="9639300" y="14204823"/>
          <a:ext cx="8382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115125</xdr:rowOff>
    </xdr:from>
    <xdr:to>
      <xdr:col>46</xdr:col>
      <xdr:colOff>38100</xdr:colOff>
      <xdr:row>83</xdr:row>
      <xdr:rowOff>45275</xdr:rowOff>
    </xdr:to>
    <xdr:sp macro="" textlink="">
      <xdr:nvSpPr>
        <xdr:cNvPr id="367" name="楕円 366">
          <a:extLst>
            <a:ext uri="{FF2B5EF4-FFF2-40B4-BE49-F238E27FC236}">
              <a16:creationId xmlns:a16="http://schemas.microsoft.com/office/drawing/2014/main" id="{2BA942D6-D0B9-419B-8A9D-F48165DBF6C8}"/>
            </a:ext>
          </a:extLst>
        </xdr:cNvPr>
        <xdr:cNvSpPr/>
      </xdr:nvSpPr>
      <xdr:spPr>
        <a:xfrm>
          <a:off x="8699500" y="1417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158114</xdr:rowOff>
    </xdr:from>
    <xdr:to>
      <xdr:col>50</xdr:col>
      <xdr:colOff>114300</xdr:colOff>
      <xdr:row>82</xdr:row>
      <xdr:rowOff>165925</xdr:rowOff>
    </xdr:to>
    <xdr:cxnSp macro="">
      <xdr:nvCxnSpPr>
        <xdr:cNvPr id="368" name="直線コネクタ 367">
          <a:extLst>
            <a:ext uri="{FF2B5EF4-FFF2-40B4-BE49-F238E27FC236}">
              <a16:creationId xmlns:a16="http://schemas.microsoft.com/office/drawing/2014/main" id="{903120BD-9773-497A-9371-62C6FB51FEC9}"/>
            </a:ext>
          </a:extLst>
        </xdr:cNvPr>
        <xdr:cNvCxnSpPr/>
      </xdr:nvCxnSpPr>
      <xdr:spPr>
        <a:xfrm flipV="1">
          <a:off x="8750300" y="14217014"/>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118363</xdr:rowOff>
    </xdr:from>
    <xdr:to>
      <xdr:col>41</xdr:col>
      <xdr:colOff>101600</xdr:colOff>
      <xdr:row>83</xdr:row>
      <xdr:rowOff>48513</xdr:rowOff>
    </xdr:to>
    <xdr:sp macro="" textlink="">
      <xdr:nvSpPr>
        <xdr:cNvPr id="369" name="楕円 368">
          <a:extLst>
            <a:ext uri="{FF2B5EF4-FFF2-40B4-BE49-F238E27FC236}">
              <a16:creationId xmlns:a16="http://schemas.microsoft.com/office/drawing/2014/main" id="{37A2B2EB-8C9D-44FD-99D4-0ABEE987B992}"/>
            </a:ext>
          </a:extLst>
        </xdr:cNvPr>
        <xdr:cNvSpPr/>
      </xdr:nvSpPr>
      <xdr:spPr>
        <a:xfrm>
          <a:off x="7810500" y="1417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165925</xdr:rowOff>
    </xdr:from>
    <xdr:to>
      <xdr:col>45</xdr:col>
      <xdr:colOff>177800</xdr:colOff>
      <xdr:row>82</xdr:row>
      <xdr:rowOff>169163</xdr:rowOff>
    </xdr:to>
    <xdr:cxnSp macro="">
      <xdr:nvCxnSpPr>
        <xdr:cNvPr id="370" name="直線コネクタ 369">
          <a:extLst>
            <a:ext uri="{FF2B5EF4-FFF2-40B4-BE49-F238E27FC236}">
              <a16:creationId xmlns:a16="http://schemas.microsoft.com/office/drawing/2014/main" id="{C671C1EF-4AF0-4A97-B38D-E751D203944F}"/>
            </a:ext>
          </a:extLst>
        </xdr:cNvPr>
        <xdr:cNvCxnSpPr/>
      </xdr:nvCxnSpPr>
      <xdr:spPr>
        <a:xfrm flipV="1">
          <a:off x="7861300" y="14224825"/>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125031</xdr:rowOff>
    </xdr:from>
    <xdr:to>
      <xdr:col>36</xdr:col>
      <xdr:colOff>165100</xdr:colOff>
      <xdr:row>83</xdr:row>
      <xdr:rowOff>55181</xdr:rowOff>
    </xdr:to>
    <xdr:sp macro="" textlink="">
      <xdr:nvSpPr>
        <xdr:cNvPr id="371" name="楕円 370">
          <a:extLst>
            <a:ext uri="{FF2B5EF4-FFF2-40B4-BE49-F238E27FC236}">
              <a16:creationId xmlns:a16="http://schemas.microsoft.com/office/drawing/2014/main" id="{2EEC3B75-F09A-425E-A00B-A25666DE7B4E}"/>
            </a:ext>
          </a:extLst>
        </xdr:cNvPr>
        <xdr:cNvSpPr/>
      </xdr:nvSpPr>
      <xdr:spPr>
        <a:xfrm>
          <a:off x="6921500" y="1418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169163</xdr:rowOff>
    </xdr:from>
    <xdr:to>
      <xdr:col>41</xdr:col>
      <xdr:colOff>50800</xdr:colOff>
      <xdr:row>83</xdr:row>
      <xdr:rowOff>4381</xdr:rowOff>
    </xdr:to>
    <xdr:cxnSp macro="">
      <xdr:nvCxnSpPr>
        <xdr:cNvPr id="372" name="直線コネクタ 371">
          <a:extLst>
            <a:ext uri="{FF2B5EF4-FFF2-40B4-BE49-F238E27FC236}">
              <a16:creationId xmlns:a16="http://schemas.microsoft.com/office/drawing/2014/main" id="{D8B50639-268C-417D-A715-214D6E3B5A15}"/>
            </a:ext>
          </a:extLst>
        </xdr:cNvPr>
        <xdr:cNvCxnSpPr/>
      </xdr:nvCxnSpPr>
      <xdr:spPr>
        <a:xfrm flipV="1">
          <a:off x="6972300" y="14228063"/>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FCD078E1-5B90-49E2-9ED3-8E0EAFEA6776}"/>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B5A01500-DD38-425C-967F-CBF2FDDFEEE4}"/>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D1880CB7-A765-4F71-8C77-33DB897D37C8}"/>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138701</xdr:rowOff>
    </xdr:from>
    <xdr:ext cx="469744" cy="259045"/>
    <xdr:sp macro="" textlink="">
      <xdr:nvSpPr>
        <xdr:cNvPr id="376" name="n_4aveValue【公営住宅】&#10;一人当たり面積">
          <a:extLst>
            <a:ext uri="{FF2B5EF4-FFF2-40B4-BE49-F238E27FC236}">
              <a16:creationId xmlns:a16="http://schemas.microsoft.com/office/drawing/2014/main" id="{939F9FC5-197B-4E70-93B7-1CD042A9D250}"/>
            </a:ext>
          </a:extLst>
        </xdr:cNvPr>
        <xdr:cNvSpPr txBox="1"/>
      </xdr:nvSpPr>
      <xdr:spPr>
        <a:xfrm>
          <a:off x="6737427" y="1436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53991</xdr:rowOff>
    </xdr:from>
    <xdr:ext cx="469744" cy="259045"/>
    <xdr:sp macro="" textlink="">
      <xdr:nvSpPr>
        <xdr:cNvPr id="377" name="n_1mainValue【公営住宅】&#10;一人当たり面積">
          <a:extLst>
            <a:ext uri="{FF2B5EF4-FFF2-40B4-BE49-F238E27FC236}">
              <a16:creationId xmlns:a16="http://schemas.microsoft.com/office/drawing/2014/main" id="{277361FF-D75F-4B56-B8E2-F33503351439}"/>
            </a:ext>
          </a:extLst>
        </xdr:cNvPr>
        <xdr:cNvSpPr txBox="1"/>
      </xdr:nvSpPr>
      <xdr:spPr>
        <a:xfrm>
          <a:off x="9391727" y="1394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61802</xdr:rowOff>
    </xdr:from>
    <xdr:ext cx="469744" cy="259045"/>
    <xdr:sp macro="" textlink="">
      <xdr:nvSpPr>
        <xdr:cNvPr id="378" name="n_2mainValue【公営住宅】&#10;一人当たり面積">
          <a:extLst>
            <a:ext uri="{FF2B5EF4-FFF2-40B4-BE49-F238E27FC236}">
              <a16:creationId xmlns:a16="http://schemas.microsoft.com/office/drawing/2014/main" id="{46FB9DA0-C51C-4536-BB26-9069C52C600E}"/>
            </a:ext>
          </a:extLst>
        </xdr:cNvPr>
        <xdr:cNvSpPr txBox="1"/>
      </xdr:nvSpPr>
      <xdr:spPr>
        <a:xfrm>
          <a:off x="8515427" y="1394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65040</xdr:rowOff>
    </xdr:from>
    <xdr:ext cx="469744" cy="259045"/>
    <xdr:sp macro="" textlink="">
      <xdr:nvSpPr>
        <xdr:cNvPr id="379" name="n_3mainValue【公営住宅】&#10;一人当たり面積">
          <a:extLst>
            <a:ext uri="{FF2B5EF4-FFF2-40B4-BE49-F238E27FC236}">
              <a16:creationId xmlns:a16="http://schemas.microsoft.com/office/drawing/2014/main" id="{61F0072E-A636-4296-9055-514ACC83F47C}"/>
            </a:ext>
          </a:extLst>
        </xdr:cNvPr>
        <xdr:cNvSpPr txBox="1"/>
      </xdr:nvSpPr>
      <xdr:spPr>
        <a:xfrm>
          <a:off x="7626427" y="139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71708</xdr:rowOff>
    </xdr:from>
    <xdr:ext cx="469744" cy="259045"/>
    <xdr:sp macro="" textlink="">
      <xdr:nvSpPr>
        <xdr:cNvPr id="380" name="n_4mainValue【公営住宅】&#10;一人当たり面積">
          <a:extLst>
            <a:ext uri="{FF2B5EF4-FFF2-40B4-BE49-F238E27FC236}">
              <a16:creationId xmlns:a16="http://schemas.microsoft.com/office/drawing/2014/main" id="{AC616E0E-4C91-480C-B2C0-08C2DF3ED239}"/>
            </a:ext>
          </a:extLst>
        </xdr:cNvPr>
        <xdr:cNvSpPr txBox="1"/>
      </xdr:nvSpPr>
      <xdr:spPr>
        <a:xfrm>
          <a:off x="6737427" y="1395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16152D8-4868-475A-B11A-EB681B7ADBA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33B02FF-E095-4A74-B230-E1766D6B3C2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E0E5CD7-7B56-4767-82A9-8B08B16C4DD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F6C431C-A180-4FEA-BE89-56F28B2FE3F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51AF595E-7EFB-4A8E-A924-B8BB51622A5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03C3658-57B3-4603-9259-128F10DCA3F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D9C5B7A-BAD2-4760-BBE1-752FE6FA10A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F082BFE-D628-4AE8-BC78-E71E2E74EFE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81CEF30C-260B-405F-8EB2-ECB5A723B9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92092996-CE8F-410A-BF5D-AD1D9378A45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52DC7DAD-8E48-4744-AD95-E4CEADA4AF2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323A486-86B1-4EF6-91AA-4DBED802627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65236966-254B-40E4-B9A3-3990AB20DB2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E3EC83CB-DB00-4567-B074-C2B25730889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F4C1D58-F61B-44C8-BD65-D3921802F0E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A14C4416-B1EF-4287-B2E5-F3819D409BE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27326012-6E9D-4954-9D8E-2F056D53FFB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B46832A-D988-40FE-B50D-D02B27A8944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1B05D350-ED98-4B3B-AB64-A8E2A2FE564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D6CD4DAE-A352-4681-A461-5A460D44BE1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62BC822-8ACF-48E2-BEBF-1729B3FD6DE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4E73819-1648-48E8-8E43-BA7DA3D82C9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D9B51C0-8342-40CE-B009-457DC3B5CB3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9A7848F8-B3FB-4874-B815-1A027986F36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A0C018F3-D360-4353-B1E1-BCF68F59F7E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FFFA0D84-6ED0-410C-99A1-8F6900857D2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3202B105-684D-4FDA-88B5-7E1D73DDB2A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F96D69AA-1DD9-427F-A26A-2BBBD1AC6AC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CAF9B8B8-0F36-4FBB-91E2-56A4A7D0169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2D32844-8010-43D0-A5C2-13ED3BE12D3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781B5B79-6C25-43E9-94BF-91FC2E8FBF8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9C3E56DA-4B86-42EA-929D-BEF9136D674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61429287-0C07-4FAF-99CF-41BE29B9362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D57006CF-8345-469A-BF28-53D787DB32E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C00FB4B-9376-4164-ADA9-E808772374B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6D306A65-C575-47D8-A4EA-0DFD5D14C5C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44EA4D3A-C4F4-4294-8A68-5255E0EDDF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BE316CCF-61AC-4290-92EC-066594B1326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6F8F664-C646-4EB0-897B-0157A7F4236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48AF7C53-C167-4A19-9767-A7B5AEF76BB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E7D79A46-3231-451F-AF0C-9F41484619E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8D3834FD-4CE1-4E85-A600-E38F288BEB6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8151572E-320E-4441-A745-CD64461B9657}"/>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48F3C6E4-2E2C-4464-8A8A-0487556BEFD8}"/>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77B7EA3B-102B-460D-8BB2-CEB590B8EC92}"/>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AFDE1685-78F8-4C9E-8167-69DCEC3A0061}"/>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30663DA9-3C40-4754-B691-3F7F8FE3C5C6}"/>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E5E8AD9A-62B2-48DE-A091-6C18DF49A106}"/>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8BB3BF7A-799B-447B-AC68-6C0C20A9E9AA}"/>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38547367-B172-4423-9E15-E0DC3D5AEEB1}"/>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D02630D0-D32C-4FA6-8F1D-04A2A09516CE}"/>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43361</xdr:rowOff>
    </xdr:from>
    <xdr:to>
      <xdr:col>67</xdr:col>
      <xdr:colOff>101600</xdr:colOff>
      <xdr:row>37</xdr:row>
      <xdr:rowOff>144961</xdr:rowOff>
    </xdr:to>
    <xdr:sp macro="" textlink="">
      <xdr:nvSpPr>
        <xdr:cNvPr id="432" name="フローチャート: 判断 431">
          <a:extLst>
            <a:ext uri="{FF2B5EF4-FFF2-40B4-BE49-F238E27FC236}">
              <a16:creationId xmlns:a16="http://schemas.microsoft.com/office/drawing/2014/main" id="{BC639E20-55DC-46B0-A4AD-B73EF5D3AE33}"/>
            </a:ext>
          </a:extLst>
        </xdr:cNvPr>
        <xdr:cNvSpPr/>
      </xdr:nvSpPr>
      <xdr:spPr>
        <a:xfrm>
          <a:off x="12763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B7424D4-BB12-44E4-8A33-2346868BAB6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EC52168-5921-4893-A641-A8CBB0CA00C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6A689E9-EE30-488E-BC88-0669CA02F55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1F0ED4E-185F-401D-AB92-5377A5356B3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B658443-36D5-41D0-94C7-D28E7536F33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54792</xdr:rowOff>
    </xdr:from>
    <xdr:to>
      <xdr:col>85</xdr:col>
      <xdr:colOff>177800</xdr:colOff>
      <xdr:row>37</xdr:row>
      <xdr:rowOff>156392</xdr:rowOff>
    </xdr:to>
    <xdr:sp macro="" textlink="">
      <xdr:nvSpPr>
        <xdr:cNvPr id="438" name="楕円 437">
          <a:extLst>
            <a:ext uri="{FF2B5EF4-FFF2-40B4-BE49-F238E27FC236}">
              <a16:creationId xmlns:a16="http://schemas.microsoft.com/office/drawing/2014/main" id="{C16BF38A-3E35-4074-A572-EEA184266EAD}"/>
            </a:ext>
          </a:extLst>
        </xdr:cNvPr>
        <xdr:cNvSpPr/>
      </xdr:nvSpPr>
      <xdr:spPr>
        <a:xfrm>
          <a:off x="162687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77669</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D480B864-4DD5-4B93-BA15-E4D3F4CE3C4A}"/>
            </a:ext>
          </a:extLst>
        </xdr:cNvPr>
        <xdr:cNvSpPr txBox="1"/>
      </xdr:nvSpPr>
      <xdr:spPr>
        <a:xfrm>
          <a:off x="16357600" y="6249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18869</xdr:rowOff>
    </xdr:from>
    <xdr:to>
      <xdr:col>81</xdr:col>
      <xdr:colOff>101600</xdr:colOff>
      <xdr:row>37</xdr:row>
      <xdr:rowOff>120469</xdr:rowOff>
    </xdr:to>
    <xdr:sp macro="" textlink="">
      <xdr:nvSpPr>
        <xdr:cNvPr id="440" name="楕円 439">
          <a:extLst>
            <a:ext uri="{FF2B5EF4-FFF2-40B4-BE49-F238E27FC236}">
              <a16:creationId xmlns:a16="http://schemas.microsoft.com/office/drawing/2014/main" id="{C1BEECF1-0104-4376-AE6F-1FE5B029ED11}"/>
            </a:ext>
          </a:extLst>
        </xdr:cNvPr>
        <xdr:cNvSpPr/>
      </xdr:nvSpPr>
      <xdr:spPr>
        <a:xfrm>
          <a:off x="15430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69669</xdr:rowOff>
    </xdr:from>
    <xdr:to>
      <xdr:col>85</xdr:col>
      <xdr:colOff>127000</xdr:colOff>
      <xdr:row>37</xdr:row>
      <xdr:rowOff>105592</xdr:rowOff>
    </xdr:to>
    <xdr:cxnSp macro="">
      <xdr:nvCxnSpPr>
        <xdr:cNvPr id="441" name="直線コネクタ 440">
          <a:extLst>
            <a:ext uri="{FF2B5EF4-FFF2-40B4-BE49-F238E27FC236}">
              <a16:creationId xmlns:a16="http://schemas.microsoft.com/office/drawing/2014/main" id="{A535C087-ADE5-4837-881B-787019346FC3}"/>
            </a:ext>
          </a:extLst>
        </xdr:cNvPr>
        <xdr:cNvCxnSpPr/>
      </xdr:nvCxnSpPr>
      <xdr:spPr>
        <a:xfrm>
          <a:off x="15481300" y="6413319"/>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156028</xdr:rowOff>
    </xdr:from>
    <xdr:to>
      <xdr:col>76</xdr:col>
      <xdr:colOff>165100</xdr:colOff>
      <xdr:row>37</xdr:row>
      <xdr:rowOff>86178</xdr:rowOff>
    </xdr:to>
    <xdr:sp macro="" textlink="">
      <xdr:nvSpPr>
        <xdr:cNvPr id="442" name="楕円 441">
          <a:extLst>
            <a:ext uri="{FF2B5EF4-FFF2-40B4-BE49-F238E27FC236}">
              <a16:creationId xmlns:a16="http://schemas.microsoft.com/office/drawing/2014/main" id="{1DAA16E1-2284-47FE-A41E-0E67F1148F68}"/>
            </a:ext>
          </a:extLst>
        </xdr:cNvPr>
        <xdr:cNvSpPr/>
      </xdr:nvSpPr>
      <xdr:spPr>
        <a:xfrm>
          <a:off x="14541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35378</xdr:rowOff>
    </xdr:from>
    <xdr:to>
      <xdr:col>81</xdr:col>
      <xdr:colOff>50800</xdr:colOff>
      <xdr:row>37</xdr:row>
      <xdr:rowOff>69669</xdr:rowOff>
    </xdr:to>
    <xdr:cxnSp macro="">
      <xdr:nvCxnSpPr>
        <xdr:cNvPr id="443" name="直線コネクタ 442">
          <a:extLst>
            <a:ext uri="{FF2B5EF4-FFF2-40B4-BE49-F238E27FC236}">
              <a16:creationId xmlns:a16="http://schemas.microsoft.com/office/drawing/2014/main" id="{EF2255CA-C84B-481D-8DF6-1FBA79537A79}"/>
            </a:ext>
          </a:extLst>
        </xdr:cNvPr>
        <xdr:cNvCxnSpPr/>
      </xdr:nvCxnSpPr>
      <xdr:spPr>
        <a:xfrm>
          <a:off x="14592300" y="637902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134801</xdr:rowOff>
    </xdr:from>
    <xdr:to>
      <xdr:col>72</xdr:col>
      <xdr:colOff>38100</xdr:colOff>
      <xdr:row>37</xdr:row>
      <xdr:rowOff>64951</xdr:rowOff>
    </xdr:to>
    <xdr:sp macro="" textlink="">
      <xdr:nvSpPr>
        <xdr:cNvPr id="444" name="楕円 443">
          <a:extLst>
            <a:ext uri="{FF2B5EF4-FFF2-40B4-BE49-F238E27FC236}">
              <a16:creationId xmlns:a16="http://schemas.microsoft.com/office/drawing/2014/main" id="{AAF53B3B-6930-4619-B2EC-B279D8F7EB08}"/>
            </a:ext>
          </a:extLst>
        </xdr:cNvPr>
        <xdr:cNvSpPr/>
      </xdr:nvSpPr>
      <xdr:spPr>
        <a:xfrm>
          <a:off x="13652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14151</xdr:rowOff>
    </xdr:from>
    <xdr:to>
      <xdr:col>76</xdr:col>
      <xdr:colOff>114300</xdr:colOff>
      <xdr:row>37</xdr:row>
      <xdr:rowOff>35378</xdr:rowOff>
    </xdr:to>
    <xdr:cxnSp macro="">
      <xdr:nvCxnSpPr>
        <xdr:cNvPr id="445" name="直線コネクタ 444">
          <a:extLst>
            <a:ext uri="{FF2B5EF4-FFF2-40B4-BE49-F238E27FC236}">
              <a16:creationId xmlns:a16="http://schemas.microsoft.com/office/drawing/2014/main" id="{4DF1FEB6-8673-4119-84E5-CE7654512D3D}"/>
            </a:ext>
          </a:extLst>
        </xdr:cNvPr>
        <xdr:cNvCxnSpPr/>
      </xdr:nvCxnSpPr>
      <xdr:spPr>
        <a:xfrm>
          <a:off x="13703300" y="635780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102144</xdr:rowOff>
    </xdr:from>
    <xdr:to>
      <xdr:col>67</xdr:col>
      <xdr:colOff>101600</xdr:colOff>
      <xdr:row>37</xdr:row>
      <xdr:rowOff>32294</xdr:rowOff>
    </xdr:to>
    <xdr:sp macro="" textlink="">
      <xdr:nvSpPr>
        <xdr:cNvPr id="446" name="楕円 445">
          <a:extLst>
            <a:ext uri="{FF2B5EF4-FFF2-40B4-BE49-F238E27FC236}">
              <a16:creationId xmlns:a16="http://schemas.microsoft.com/office/drawing/2014/main" id="{9ACA480A-8D96-4531-A613-B0F4EE318961}"/>
            </a:ext>
          </a:extLst>
        </xdr:cNvPr>
        <xdr:cNvSpPr/>
      </xdr:nvSpPr>
      <xdr:spPr>
        <a:xfrm>
          <a:off x="12763500" y="627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152944</xdr:rowOff>
    </xdr:from>
    <xdr:to>
      <xdr:col>71</xdr:col>
      <xdr:colOff>177800</xdr:colOff>
      <xdr:row>37</xdr:row>
      <xdr:rowOff>14151</xdr:rowOff>
    </xdr:to>
    <xdr:cxnSp macro="">
      <xdr:nvCxnSpPr>
        <xdr:cNvPr id="447" name="直線コネクタ 446">
          <a:extLst>
            <a:ext uri="{FF2B5EF4-FFF2-40B4-BE49-F238E27FC236}">
              <a16:creationId xmlns:a16="http://schemas.microsoft.com/office/drawing/2014/main" id="{AF799CE5-3514-4E7C-9C44-71C1BF35B803}"/>
            </a:ext>
          </a:extLst>
        </xdr:cNvPr>
        <xdr:cNvCxnSpPr/>
      </xdr:nvCxnSpPr>
      <xdr:spPr>
        <a:xfrm>
          <a:off x="12814300" y="632514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7D7CB187-D6BC-4196-832B-8C6FBAD72C5F}"/>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C817EFD-4F03-4AF3-8582-F2FDA6D85424}"/>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11DDC8C8-AB1C-4C39-B205-E223E0931F9A}"/>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136089</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41FC3DA9-0F4A-4461-8F62-45FA89127804}"/>
            </a:ext>
          </a:extLst>
        </xdr:cNvPr>
        <xdr:cNvSpPr txBox="1"/>
      </xdr:nvSpPr>
      <xdr:spPr>
        <a:xfrm>
          <a:off x="12611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136996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E69DD5A9-B91A-476E-B1F0-682EECDF2454}"/>
            </a:ext>
          </a:extLst>
        </xdr:cNvPr>
        <xdr:cNvSpPr txBox="1"/>
      </xdr:nvSpPr>
      <xdr:spPr>
        <a:xfrm>
          <a:off x="152660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102705</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A672099B-3B79-432C-BABC-FE0FB9242105}"/>
            </a:ext>
          </a:extLst>
        </xdr:cNvPr>
        <xdr:cNvSpPr txBox="1"/>
      </xdr:nvSpPr>
      <xdr:spPr>
        <a:xfrm>
          <a:off x="14389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81478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CEA01E45-253F-4D83-834A-79F539A48BD4}"/>
            </a:ext>
          </a:extLst>
        </xdr:cNvPr>
        <xdr:cNvSpPr txBox="1"/>
      </xdr:nvSpPr>
      <xdr:spPr>
        <a:xfrm>
          <a:off x="13500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48821</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27C7676-BEF5-4BBD-93E1-CF410D51D80F}"/>
            </a:ext>
          </a:extLst>
        </xdr:cNvPr>
        <xdr:cNvSpPr txBox="1"/>
      </xdr:nvSpPr>
      <xdr:spPr>
        <a:xfrm>
          <a:off x="12611744" y="604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7DE96AAE-97F6-415F-A40A-5A62262DBCC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539E2D9D-D81C-4E69-9C42-640835B961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BE225815-1894-4D5C-B1CB-81AF934CF0E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B8C7A760-0F3B-4E32-8434-1281DB10E53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CCDB20F-FA4D-4A4D-A7C3-426BD7F0D9E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A76AEE66-EB8D-4105-A06A-8E7A9B3B9C9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E6EC1529-0B2F-497E-8739-C90C270AC6E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FDED2F08-3E5C-4C76-8731-35B86B181A5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33B731C8-A3F2-46AF-8E7D-D4136C14F17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29DFBC57-1D91-4D3F-8BD7-B176D637EB5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8D0D9CD0-578B-4EDD-AB2E-BFA141BA3259}"/>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24048A6E-8012-4B39-B067-3DB305D65BAD}"/>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E237DA3A-EE35-44BC-BB32-C866F03FF2F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A91B26A9-6C8A-4727-AABA-0676BA2BF8E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98BC0558-C886-486A-9979-3E67C2EE8DEF}"/>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AFBB3569-419A-44C4-9E8B-27A5A382ACDD}"/>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584B39BC-560B-4935-9667-91C696B4B93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7758AAC4-7991-4BC3-9D88-11ABA091D28F}"/>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EA3EB40B-5873-4CCD-8EB6-BC4B6C80DA5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0E69793E-139A-4508-87EE-51ABE2E633F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A110563E-9745-4998-84F7-124C27B99A07}"/>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91303D24-538E-41DD-ADD7-477EAEF2CB0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C3F30297-496F-4A19-9944-DA5E95832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5951A78B-447A-4D1B-B51D-7C9FB8E3D74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2BC1EBD7-874E-40A2-95D0-6431C040842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09598FB6-6BD2-4FA7-9F0D-3C9E1CD8662F}"/>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9F15E3A8-D8FA-4A33-A48E-93420BAA2FA1}"/>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1AFECFA2-C651-4A12-BE5F-BB2A97B1F48C}"/>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C0C552F-E0C0-41F5-877C-5233EA0EC8D2}"/>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0F4AD3D5-FCA0-4EF9-B47B-1EF532E559BF}"/>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F978D613-2CFF-4985-9261-E27A6100FE20}"/>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B0292C6B-0082-4447-AD48-6F260FAC8516}"/>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FB82F712-BED4-4E49-B024-9F0D068B60DC}"/>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9F8B4836-6672-4ED2-995C-71E7E66CF4A8}"/>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D3997836-518E-462D-B947-A395B2FEDCF9}"/>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9072</xdr:rowOff>
    </xdr:from>
    <xdr:to>
      <xdr:col>98</xdr:col>
      <xdr:colOff>38100</xdr:colOff>
      <xdr:row>39</xdr:row>
      <xdr:rowOff>110672</xdr:rowOff>
    </xdr:to>
    <xdr:sp macro="" textlink="">
      <xdr:nvSpPr>
        <xdr:cNvPr id="491" name="フローチャート: 判断 490">
          <a:extLst>
            <a:ext uri="{FF2B5EF4-FFF2-40B4-BE49-F238E27FC236}">
              <a16:creationId xmlns:a16="http://schemas.microsoft.com/office/drawing/2014/main" id="{6536B005-CB34-48B8-B669-3214440378D8}"/>
            </a:ext>
          </a:extLst>
        </xdr:cNvPr>
        <xdr:cNvSpPr/>
      </xdr:nvSpPr>
      <xdr:spPr>
        <a:xfrm>
          <a:off x="18605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7C35D9C-F470-46B8-9692-C9587FD19C8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225A1848-405B-4A86-869A-DA73D933FBE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9FE6121-C24A-4C2A-9421-DF25EE42B64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612DF264-0B64-43B8-A646-8D8157D5DA2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6424133-08BF-47AB-ABCF-9AB76880A68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85816</xdr:rowOff>
    </xdr:from>
    <xdr:to>
      <xdr:col>116</xdr:col>
      <xdr:colOff>114300</xdr:colOff>
      <xdr:row>40</xdr:row>
      <xdr:rowOff>15966</xdr:rowOff>
    </xdr:to>
    <xdr:sp macro="" textlink="">
      <xdr:nvSpPr>
        <xdr:cNvPr id="497" name="楕円 496">
          <a:extLst>
            <a:ext uri="{FF2B5EF4-FFF2-40B4-BE49-F238E27FC236}">
              <a16:creationId xmlns:a16="http://schemas.microsoft.com/office/drawing/2014/main" id="{0AFDF657-3C2B-4385-90B4-1ACFF0380D03}"/>
            </a:ext>
          </a:extLst>
        </xdr:cNvPr>
        <xdr:cNvSpPr/>
      </xdr:nvSpPr>
      <xdr:spPr>
        <a:xfrm>
          <a:off x="221107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64243</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AB99CFD0-1973-41EE-BD61-F9EEF8924D73}"/>
            </a:ext>
          </a:extLst>
        </xdr:cNvPr>
        <xdr:cNvSpPr txBox="1"/>
      </xdr:nvSpPr>
      <xdr:spPr>
        <a:xfrm>
          <a:off x="22199600" y="67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93980</xdr:rowOff>
    </xdr:from>
    <xdr:to>
      <xdr:col>112</xdr:col>
      <xdr:colOff>38100</xdr:colOff>
      <xdr:row>40</xdr:row>
      <xdr:rowOff>24130</xdr:rowOff>
    </xdr:to>
    <xdr:sp macro="" textlink="">
      <xdr:nvSpPr>
        <xdr:cNvPr id="499" name="楕円 498">
          <a:extLst>
            <a:ext uri="{FF2B5EF4-FFF2-40B4-BE49-F238E27FC236}">
              <a16:creationId xmlns:a16="http://schemas.microsoft.com/office/drawing/2014/main" id="{AF4F78FC-69CE-4508-99A8-00EF9194E883}"/>
            </a:ext>
          </a:extLst>
        </xdr:cNvPr>
        <xdr:cNvSpPr/>
      </xdr:nvSpPr>
      <xdr:spPr>
        <a:xfrm>
          <a:off x="21272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136616</xdr:rowOff>
    </xdr:from>
    <xdr:to>
      <xdr:col>116</xdr:col>
      <xdr:colOff>63500</xdr:colOff>
      <xdr:row>39</xdr:row>
      <xdr:rowOff>144780</xdr:rowOff>
    </xdr:to>
    <xdr:cxnSp macro="">
      <xdr:nvCxnSpPr>
        <xdr:cNvPr id="500" name="直線コネクタ 499">
          <a:extLst>
            <a:ext uri="{FF2B5EF4-FFF2-40B4-BE49-F238E27FC236}">
              <a16:creationId xmlns:a16="http://schemas.microsoft.com/office/drawing/2014/main" id="{98799E8B-2DDB-43F7-8A70-2C1369AAE52D}"/>
            </a:ext>
          </a:extLst>
        </xdr:cNvPr>
        <xdr:cNvCxnSpPr/>
      </xdr:nvCxnSpPr>
      <xdr:spPr>
        <a:xfrm flipV="1">
          <a:off x="21323300" y="682316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100512</xdr:rowOff>
    </xdr:from>
    <xdr:to>
      <xdr:col>107</xdr:col>
      <xdr:colOff>101600</xdr:colOff>
      <xdr:row>40</xdr:row>
      <xdr:rowOff>30662</xdr:rowOff>
    </xdr:to>
    <xdr:sp macro="" textlink="">
      <xdr:nvSpPr>
        <xdr:cNvPr id="501" name="楕円 500">
          <a:extLst>
            <a:ext uri="{FF2B5EF4-FFF2-40B4-BE49-F238E27FC236}">
              <a16:creationId xmlns:a16="http://schemas.microsoft.com/office/drawing/2014/main" id="{7FA5AAAF-5BC0-47B7-9C5E-37F5F806E8F4}"/>
            </a:ext>
          </a:extLst>
        </xdr:cNvPr>
        <xdr:cNvSpPr/>
      </xdr:nvSpPr>
      <xdr:spPr>
        <a:xfrm>
          <a:off x="20383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144780</xdr:rowOff>
    </xdr:from>
    <xdr:to>
      <xdr:col>111</xdr:col>
      <xdr:colOff>177800</xdr:colOff>
      <xdr:row>39</xdr:row>
      <xdr:rowOff>151312</xdr:rowOff>
    </xdr:to>
    <xdr:cxnSp macro="">
      <xdr:nvCxnSpPr>
        <xdr:cNvPr id="502" name="直線コネクタ 501">
          <a:extLst>
            <a:ext uri="{FF2B5EF4-FFF2-40B4-BE49-F238E27FC236}">
              <a16:creationId xmlns:a16="http://schemas.microsoft.com/office/drawing/2014/main" id="{D5985A50-2C64-4ED2-ABED-E2FBA683E3DA}"/>
            </a:ext>
          </a:extLst>
        </xdr:cNvPr>
        <xdr:cNvCxnSpPr/>
      </xdr:nvCxnSpPr>
      <xdr:spPr>
        <a:xfrm flipV="1">
          <a:off x="20434300" y="683133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102144</xdr:rowOff>
    </xdr:from>
    <xdr:to>
      <xdr:col>102</xdr:col>
      <xdr:colOff>165100</xdr:colOff>
      <xdr:row>40</xdr:row>
      <xdr:rowOff>32294</xdr:rowOff>
    </xdr:to>
    <xdr:sp macro="" textlink="">
      <xdr:nvSpPr>
        <xdr:cNvPr id="503" name="楕円 502">
          <a:extLst>
            <a:ext uri="{FF2B5EF4-FFF2-40B4-BE49-F238E27FC236}">
              <a16:creationId xmlns:a16="http://schemas.microsoft.com/office/drawing/2014/main" id="{C96025FF-F02F-4721-A38B-361CAB84CFC0}"/>
            </a:ext>
          </a:extLst>
        </xdr:cNvPr>
        <xdr:cNvSpPr/>
      </xdr:nvSpPr>
      <xdr:spPr>
        <a:xfrm>
          <a:off x="19494500" y="678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151312</xdr:rowOff>
    </xdr:from>
    <xdr:to>
      <xdr:col>107</xdr:col>
      <xdr:colOff>50800</xdr:colOff>
      <xdr:row>39</xdr:row>
      <xdr:rowOff>152944</xdr:rowOff>
    </xdr:to>
    <xdr:cxnSp macro="">
      <xdr:nvCxnSpPr>
        <xdr:cNvPr id="504" name="直線コネクタ 503">
          <a:extLst>
            <a:ext uri="{FF2B5EF4-FFF2-40B4-BE49-F238E27FC236}">
              <a16:creationId xmlns:a16="http://schemas.microsoft.com/office/drawing/2014/main" id="{0DFE2753-24A6-4D71-AA90-E557CED885A0}"/>
            </a:ext>
          </a:extLst>
        </xdr:cNvPr>
        <xdr:cNvCxnSpPr/>
      </xdr:nvCxnSpPr>
      <xdr:spPr>
        <a:xfrm flipV="1">
          <a:off x="19545300" y="683786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107043</xdr:rowOff>
    </xdr:from>
    <xdr:to>
      <xdr:col>98</xdr:col>
      <xdr:colOff>38100</xdr:colOff>
      <xdr:row>40</xdr:row>
      <xdr:rowOff>37193</xdr:rowOff>
    </xdr:to>
    <xdr:sp macro="" textlink="">
      <xdr:nvSpPr>
        <xdr:cNvPr id="505" name="楕円 504">
          <a:extLst>
            <a:ext uri="{FF2B5EF4-FFF2-40B4-BE49-F238E27FC236}">
              <a16:creationId xmlns:a16="http://schemas.microsoft.com/office/drawing/2014/main" id="{89D48F91-150D-4554-825A-F2FF86694B3F}"/>
            </a:ext>
          </a:extLst>
        </xdr:cNvPr>
        <xdr:cNvSpPr/>
      </xdr:nvSpPr>
      <xdr:spPr>
        <a:xfrm>
          <a:off x="18605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152944</xdr:rowOff>
    </xdr:from>
    <xdr:to>
      <xdr:col>102</xdr:col>
      <xdr:colOff>114300</xdr:colOff>
      <xdr:row>39</xdr:row>
      <xdr:rowOff>157843</xdr:rowOff>
    </xdr:to>
    <xdr:cxnSp macro="">
      <xdr:nvCxnSpPr>
        <xdr:cNvPr id="506" name="直線コネクタ 505">
          <a:extLst>
            <a:ext uri="{FF2B5EF4-FFF2-40B4-BE49-F238E27FC236}">
              <a16:creationId xmlns:a16="http://schemas.microsoft.com/office/drawing/2014/main" id="{E5601915-3C31-4827-9CEC-AD11B4AE752C}"/>
            </a:ext>
          </a:extLst>
        </xdr:cNvPr>
        <xdr:cNvCxnSpPr/>
      </xdr:nvCxnSpPr>
      <xdr:spPr>
        <a:xfrm flipV="1">
          <a:off x="18656300" y="683949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D71B5CC4-C631-46A5-BAF0-F432D9420A94}"/>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A6DB9A80-FF9D-48E0-920E-80BA5D456E05}"/>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2526123C-8470-4C65-AA01-B6D3BC42F96F}"/>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127199</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57FAB2BB-26AD-4632-8F7A-1E9BB5554245}"/>
            </a:ext>
          </a:extLst>
        </xdr:cNvPr>
        <xdr:cNvSpPr txBox="1"/>
      </xdr:nvSpPr>
      <xdr:spPr>
        <a:xfrm>
          <a:off x="18421427" y="6470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15257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8248F792-77C1-4B7B-8065-3E9B08763562}"/>
            </a:ext>
          </a:extLst>
        </xdr:cNvPr>
        <xdr:cNvSpPr txBox="1"/>
      </xdr:nvSpPr>
      <xdr:spPr>
        <a:xfrm>
          <a:off x="210757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21789</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25A26B00-D2D6-45AE-AD4D-AC48509FF050}"/>
            </a:ext>
          </a:extLst>
        </xdr:cNvPr>
        <xdr:cNvSpPr txBox="1"/>
      </xdr:nvSpPr>
      <xdr:spPr>
        <a:xfrm>
          <a:off x="20199427" y="687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23421</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6588E435-C3B6-493B-AFA8-A09359AFD350}"/>
            </a:ext>
          </a:extLst>
        </xdr:cNvPr>
        <xdr:cNvSpPr txBox="1"/>
      </xdr:nvSpPr>
      <xdr:spPr>
        <a:xfrm>
          <a:off x="19310427" y="68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28320</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A16D6619-6377-4AAD-9249-B94A84B587FA}"/>
            </a:ext>
          </a:extLst>
        </xdr:cNvPr>
        <xdr:cNvSpPr txBox="1"/>
      </xdr:nvSpPr>
      <xdr:spPr>
        <a:xfrm>
          <a:off x="18421427" y="688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C9C8DE91-8329-4B51-BE19-7429CD97CA4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DFB47A4C-E85D-439D-B661-565AC6BF33F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D79F6AC8-1345-46FA-92A6-207D1F37FAC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51391253-93FD-48C4-A954-BE1C63AA112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50875608-34DC-4F7F-80E9-4CDAB39EB72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8F3E1DD4-8E71-48B1-BD45-04FBD41BBEF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A750FE06-96EC-43D6-8824-9941B5339C0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8EB1769F-6A28-4089-B243-9BF722373F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AD34C939-5D9F-4AD4-A49B-D62DA7BF532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9EF128E5-936C-492C-AC4E-F1521100B08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28672321-1C5A-4755-B6BC-DFF1A42FF0A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291C9BD1-07AC-4ED1-848F-408D1DA9B30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E9E57AF8-0665-42A0-AEDB-AD36FCB298A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52492A2C-B5C0-4B40-B4BF-D7FA5C8519F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9CD87408-5643-4E1B-A072-D5565C21FB8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6D5237B8-C61D-4930-A2C9-5535D5B3254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769AB332-E5BF-46B0-9EE9-9178F3EC234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699BA815-9B1C-41F4-A6DC-8D60DAE55E2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30F99A85-9738-4AD4-BBDE-7E406C4215B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A2CBA9E-0DF5-4B85-8A14-E3E1D2BDE5F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FA8BCDC2-3372-43E7-AF05-7A42C79D3BD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C3EAA1DD-91DE-4E1C-8B23-3194CA1D24D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58825A53-9A1A-450A-A789-14DD9B87581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7F0E1E79-FD3A-4324-A5BA-6F094C88578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69053CD3-E4D0-4404-9A79-ACFC9897BB83}"/>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97FB83D9-AE99-483C-804D-7E769F593F8C}"/>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9A517E0D-07E5-407F-865E-721EF243769A}"/>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2DDF3A42-63F2-43D0-9547-C39439261E4D}"/>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499B5F2F-2E8E-4CE5-8627-48382958D0CA}"/>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5986FC49-9B15-4769-967B-EA8477AB48FF}"/>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07CBF662-920C-4C76-AD04-1D530878BB21}"/>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59E23AB4-C527-4551-B068-BD5C13FD61EC}"/>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659FCF7A-4C1C-4A84-8CAA-7FD860E18407}"/>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38167E0F-2AE3-4ACA-B9C8-BC220B7111E9}"/>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9" name="フローチャート: 判断 548">
          <a:extLst>
            <a:ext uri="{FF2B5EF4-FFF2-40B4-BE49-F238E27FC236}">
              <a16:creationId xmlns:a16="http://schemas.microsoft.com/office/drawing/2014/main" id="{647F9C1E-69EB-405E-A20B-41B23BFCF4D4}"/>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EB859A6-D7F6-4B86-B644-8D5751E7589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153D1DA-7A21-4E1C-A9ED-E3CD4EEBF8F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4531DD4-3E3D-45AA-8BE4-FD3CE0FBA4E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5C53614-1EFD-40C7-A2E9-8250FF92367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FC90F0A-3529-4C26-8215-B6FC4FFEF9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46355</xdr:rowOff>
    </xdr:from>
    <xdr:to>
      <xdr:col>85</xdr:col>
      <xdr:colOff>177800</xdr:colOff>
      <xdr:row>63</xdr:row>
      <xdr:rowOff>147955</xdr:rowOff>
    </xdr:to>
    <xdr:sp macro="" textlink="">
      <xdr:nvSpPr>
        <xdr:cNvPr id="555" name="楕円 554">
          <a:extLst>
            <a:ext uri="{FF2B5EF4-FFF2-40B4-BE49-F238E27FC236}">
              <a16:creationId xmlns:a16="http://schemas.microsoft.com/office/drawing/2014/main" id="{F89084BF-786C-4D8B-B484-651E8DFEBD1B}"/>
            </a:ext>
          </a:extLst>
        </xdr:cNvPr>
        <xdr:cNvSpPr/>
      </xdr:nvSpPr>
      <xdr:spPr>
        <a:xfrm>
          <a:off x="16268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24782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13CAA8DF-23B0-4752-86ED-57CAFA39112E}"/>
            </a:ext>
          </a:extLst>
        </xdr:cNvPr>
        <xdr:cNvSpPr txBox="1"/>
      </xdr:nvSpPr>
      <xdr:spPr>
        <a:xfrm>
          <a:off x="16357600"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34925</xdr:rowOff>
    </xdr:from>
    <xdr:to>
      <xdr:col>81</xdr:col>
      <xdr:colOff>101600</xdr:colOff>
      <xdr:row>63</xdr:row>
      <xdr:rowOff>136525</xdr:rowOff>
    </xdr:to>
    <xdr:sp macro="" textlink="">
      <xdr:nvSpPr>
        <xdr:cNvPr id="557" name="楕円 556">
          <a:extLst>
            <a:ext uri="{FF2B5EF4-FFF2-40B4-BE49-F238E27FC236}">
              <a16:creationId xmlns:a16="http://schemas.microsoft.com/office/drawing/2014/main" id="{343A883F-3230-43FA-AE74-E7251849B145}"/>
            </a:ext>
          </a:extLst>
        </xdr:cNvPr>
        <xdr:cNvSpPr/>
      </xdr:nvSpPr>
      <xdr:spPr>
        <a:xfrm>
          <a:off x="15430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85725</xdr:rowOff>
    </xdr:from>
    <xdr:to>
      <xdr:col>85</xdr:col>
      <xdr:colOff>127000</xdr:colOff>
      <xdr:row>63</xdr:row>
      <xdr:rowOff>97155</xdr:rowOff>
    </xdr:to>
    <xdr:cxnSp macro="">
      <xdr:nvCxnSpPr>
        <xdr:cNvPr id="558" name="直線コネクタ 557">
          <a:extLst>
            <a:ext uri="{FF2B5EF4-FFF2-40B4-BE49-F238E27FC236}">
              <a16:creationId xmlns:a16="http://schemas.microsoft.com/office/drawing/2014/main" id="{8642933F-C6C4-481D-B44A-7CECD40BC0E6}"/>
            </a:ext>
          </a:extLst>
        </xdr:cNvPr>
        <xdr:cNvCxnSpPr/>
      </xdr:nvCxnSpPr>
      <xdr:spPr>
        <a:xfrm>
          <a:off x="15481300" y="1088707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15875</xdr:rowOff>
    </xdr:from>
    <xdr:to>
      <xdr:col>76</xdr:col>
      <xdr:colOff>165100</xdr:colOff>
      <xdr:row>63</xdr:row>
      <xdr:rowOff>117475</xdr:rowOff>
    </xdr:to>
    <xdr:sp macro="" textlink="">
      <xdr:nvSpPr>
        <xdr:cNvPr id="559" name="楕円 558">
          <a:extLst>
            <a:ext uri="{FF2B5EF4-FFF2-40B4-BE49-F238E27FC236}">
              <a16:creationId xmlns:a16="http://schemas.microsoft.com/office/drawing/2014/main" id="{79CEF2FD-F76E-431E-B42D-3DBF39A703E9}"/>
            </a:ext>
          </a:extLst>
        </xdr:cNvPr>
        <xdr:cNvSpPr/>
      </xdr:nvSpPr>
      <xdr:spPr>
        <a:xfrm>
          <a:off x="145415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66675</xdr:rowOff>
    </xdr:from>
    <xdr:to>
      <xdr:col>81</xdr:col>
      <xdr:colOff>50800</xdr:colOff>
      <xdr:row>63</xdr:row>
      <xdr:rowOff>85725</xdr:rowOff>
    </xdr:to>
    <xdr:cxnSp macro="">
      <xdr:nvCxnSpPr>
        <xdr:cNvPr id="560" name="直線コネクタ 559">
          <a:extLst>
            <a:ext uri="{FF2B5EF4-FFF2-40B4-BE49-F238E27FC236}">
              <a16:creationId xmlns:a16="http://schemas.microsoft.com/office/drawing/2014/main" id="{9EF7E8E5-8103-4301-9ACA-AD10F4DBE63B}"/>
            </a:ext>
          </a:extLst>
        </xdr:cNvPr>
        <xdr:cNvCxnSpPr/>
      </xdr:nvCxnSpPr>
      <xdr:spPr>
        <a:xfrm>
          <a:off x="14592300" y="108680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168275</xdr:rowOff>
    </xdr:from>
    <xdr:to>
      <xdr:col>72</xdr:col>
      <xdr:colOff>38100</xdr:colOff>
      <xdr:row>63</xdr:row>
      <xdr:rowOff>98425</xdr:rowOff>
    </xdr:to>
    <xdr:sp macro="" textlink="">
      <xdr:nvSpPr>
        <xdr:cNvPr id="561" name="楕円 560">
          <a:extLst>
            <a:ext uri="{FF2B5EF4-FFF2-40B4-BE49-F238E27FC236}">
              <a16:creationId xmlns:a16="http://schemas.microsoft.com/office/drawing/2014/main" id="{55863204-695F-49EC-B321-658B17CACD1A}"/>
            </a:ext>
          </a:extLst>
        </xdr:cNvPr>
        <xdr:cNvSpPr/>
      </xdr:nvSpPr>
      <xdr:spPr>
        <a:xfrm>
          <a:off x="13652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47625</xdr:rowOff>
    </xdr:from>
    <xdr:to>
      <xdr:col>76</xdr:col>
      <xdr:colOff>114300</xdr:colOff>
      <xdr:row>63</xdr:row>
      <xdr:rowOff>66675</xdr:rowOff>
    </xdr:to>
    <xdr:cxnSp macro="">
      <xdr:nvCxnSpPr>
        <xdr:cNvPr id="562" name="直線コネクタ 561">
          <a:extLst>
            <a:ext uri="{FF2B5EF4-FFF2-40B4-BE49-F238E27FC236}">
              <a16:creationId xmlns:a16="http://schemas.microsoft.com/office/drawing/2014/main" id="{A2A8F68A-4C89-4290-B034-B6FB323411D9}"/>
            </a:ext>
          </a:extLst>
        </xdr:cNvPr>
        <xdr:cNvCxnSpPr/>
      </xdr:nvCxnSpPr>
      <xdr:spPr>
        <a:xfrm>
          <a:off x="13703300" y="108489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4445</xdr:rowOff>
    </xdr:from>
    <xdr:to>
      <xdr:col>67</xdr:col>
      <xdr:colOff>101600</xdr:colOff>
      <xdr:row>63</xdr:row>
      <xdr:rowOff>106045</xdr:rowOff>
    </xdr:to>
    <xdr:sp macro="" textlink="">
      <xdr:nvSpPr>
        <xdr:cNvPr id="563" name="楕円 562">
          <a:extLst>
            <a:ext uri="{FF2B5EF4-FFF2-40B4-BE49-F238E27FC236}">
              <a16:creationId xmlns:a16="http://schemas.microsoft.com/office/drawing/2014/main" id="{162D146C-C13A-4062-AE1B-ED2BEC1A411E}"/>
            </a:ext>
          </a:extLst>
        </xdr:cNvPr>
        <xdr:cNvSpPr/>
      </xdr:nvSpPr>
      <xdr:spPr>
        <a:xfrm>
          <a:off x="12763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47625</xdr:rowOff>
    </xdr:from>
    <xdr:to>
      <xdr:col>71</xdr:col>
      <xdr:colOff>177800</xdr:colOff>
      <xdr:row>63</xdr:row>
      <xdr:rowOff>55245</xdr:rowOff>
    </xdr:to>
    <xdr:cxnSp macro="">
      <xdr:nvCxnSpPr>
        <xdr:cNvPr id="564" name="直線コネクタ 563">
          <a:extLst>
            <a:ext uri="{FF2B5EF4-FFF2-40B4-BE49-F238E27FC236}">
              <a16:creationId xmlns:a16="http://schemas.microsoft.com/office/drawing/2014/main" id="{36119DAA-04A4-4433-9A4C-CE617371DBF3}"/>
            </a:ext>
          </a:extLst>
        </xdr:cNvPr>
        <xdr:cNvCxnSpPr/>
      </xdr:nvCxnSpPr>
      <xdr:spPr>
        <a:xfrm flipV="1">
          <a:off x="12814300" y="108489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A1705631-5D5F-426F-8636-9BC2343CCFD7}"/>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0E6782E6-1C50-4EAF-8CCE-277E0D62B4F7}"/>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BB3AAA94-EF00-48DF-B328-102C7A8D1AC9}"/>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8" name="n_4aveValue【学校施設】&#10;有形固定資産減価償却率">
          <a:extLst>
            <a:ext uri="{FF2B5EF4-FFF2-40B4-BE49-F238E27FC236}">
              <a16:creationId xmlns:a16="http://schemas.microsoft.com/office/drawing/2014/main" id="{F878B562-12B1-4E70-8F57-F14DAE8100BE}"/>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127652</xdr:rowOff>
    </xdr:from>
    <xdr:ext cx="405111" cy="259045"/>
    <xdr:sp macro="" textlink="">
      <xdr:nvSpPr>
        <xdr:cNvPr id="569" name="n_1mainValue【学校施設】&#10;有形固定資産減価償却率">
          <a:extLst>
            <a:ext uri="{FF2B5EF4-FFF2-40B4-BE49-F238E27FC236}">
              <a16:creationId xmlns:a16="http://schemas.microsoft.com/office/drawing/2014/main" id="{D3DAD00A-87F0-47AC-90FD-0F8E51CD57E9}"/>
            </a:ext>
          </a:extLst>
        </xdr:cNvPr>
        <xdr:cNvSpPr txBox="1"/>
      </xdr:nvSpPr>
      <xdr:spPr>
        <a:xfrm>
          <a:off x="15266044" y="1092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108602</xdr:rowOff>
    </xdr:from>
    <xdr:ext cx="405111" cy="259045"/>
    <xdr:sp macro="" textlink="">
      <xdr:nvSpPr>
        <xdr:cNvPr id="570" name="n_2mainValue【学校施設】&#10;有形固定資産減価償却率">
          <a:extLst>
            <a:ext uri="{FF2B5EF4-FFF2-40B4-BE49-F238E27FC236}">
              <a16:creationId xmlns:a16="http://schemas.microsoft.com/office/drawing/2014/main" id="{E6468D66-2F83-4707-88B4-4D5E2A0CFEA4}"/>
            </a:ext>
          </a:extLst>
        </xdr:cNvPr>
        <xdr:cNvSpPr txBox="1"/>
      </xdr:nvSpPr>
      <xdr:spPr>
        <a:xfrm>
          <a:off x="14389744"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89552</xdr:rowOff>
    </xdr:from>
    <xdr:ext cx="405111" cy="259045"/>
    <xdr:sp macro="" textlink="">
      <xdr:nvSpPr>
        <xdr:cNvPr id="571" name="n_3mainValue【学校施設】&#10;有形固定資産減価償却率">
          <a:extLst>
            <a:ext uri="{FF2B5EF4-FFF2-40B4-BE49-F238E27FC236}">
              <a16:creationId xmlns:a16="http://schemas.microsoft.com/office/drawing/2014/main" id="{46C0B0F5-D6F7-4AA4-9A8E-97BB7B86C50F}"/>
            </a:ext>
          </a:extLst>
        </xdr:cNvPr>
        <xdr:cNvSpPr txBox="1"/>
      </xdr:nvSpPr>
      <xdr:spPr>
        <a:xfrm>
          <a:off x="13500744"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97172</xdr:rowOff>
    </xdr:from>
    <xdr:ext cx="405111" cy="259045"/>
    <xdr:sp macro="" textlink="">
      <xdr:nvSpPr>
        <xdr:cNvPr id="572" name="n_4mainValue【学校施設】&#10;有形固定資産減価償却率">
          <a:extLst>
            <a:ext uri="{FF2B5EF4-FFF2-40B4-BE49-F238E27FC236}">
              <a16:creationId xmlns:a16="http://schemas.microsoft.com/office/drawing/2014/main" id="{8E01E8CF-3D52-45A1-A192-19E2DE221C35}"/>
            </a:ext>
          </a:extLst>
        </xdr:cNvPr>
        <xdr:cNvSpPr txBox="1"/>
      </xdr:nvSpPr>
      <xdr:spPr>
        <a:xfrm>
          <a:off x="12611744"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33B28500-40F6-4409-8C0D-4909C25E80C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8BC1E8F-1DF6-4F99-B3EA-CF5EAB91D29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D11C2922-07E0-4133-BAB2-0F504B8CC83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18727190-6C46-41BA-89D3-DEC6DA359FC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DE9B77C7-5D3A-4DE4-9DA1-A22D9AB589E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A8C74150-3352-43CF-B73B-43FCC481931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B76BD625-CE59-48FF-8489-1F1A83F7A0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DC9DC3FE-FE12-4433-A916-357037C1F9A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2C903C7-ABC2-4BCF-B73D-3C3950EAC5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C6EE674-C81F-40B8-AE8E-4B0CCF0C80E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B3C66B1E-98F7-4239-884E-EFC4C972BFB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346EF67C-211E-41C3-893F-EB258C4DFFA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950DABF5-0F43-4B5A-97BA-65C7A4C9662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C9A2B9AB-5086-45C8-B870-A1BD43A0310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F1539686-8E4A-457B-A4CA-5E322730310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9568F6BD-52B6-4B47-8830-7FDAE040204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69EF6F6C-CB9C-4C0B-AA85-A8D62B57024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618C3882-A425-410D-AF82-A4F15BCEDA7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9387B11D-D32E-4AB6-B880-1997048F5DF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D283AE3E-AA78-4153-B9FB-8F43082A6A9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E705AFC8-4ABA-4B16-B954-15C43295735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8BB48853-2CF5-481C-96AF-844B6D62CA9C}"/>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2BF94D0A-3053-453F-A8DC-0860F9F4FED2}"/>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DC340AA1-DDEA-4B97-9822-5B2602C8B3F8}"/>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D320649B-80E4-4103-842E-0DE98429D06E}"/>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E9B5C9AF-4AB7-4B20-90FD-3309465A3CCF}"/>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5DAB4DDC-05AA-45EB-B86C-295BBD7C026C}"/>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BF6FC218-3B78-4DB4-9DB4-C01FC34E45D5}"/>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E470AE43-B24A-46FA-90D4-3525366F4239}"/>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058FC56C-4C65-457D-B0B2-041AFEB1621B}"/>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240ED49F-36F7-4688-931F-16F678B6583D}"/>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59842</xdr:rowOff>
    </xdr:from>
    <xdr:to>
      <xdr:col>98</xdr:col>
      <xdr:colOff>38100</xdr:colOff>
      <xdr:row>59</xdr:row>
      <xdr:rowOff>161442</xdr:rowOff>
    </xdr:to>
    <xdr:sp macro="" textlink="">
      <xdr:nvSpPr>
        <xdr:cNvPr id="604" name="フローチャート: 判断 603">
          <a:extLst>
            <a:ext uri="{FF2B5EF4-FFF2-40B4-BE49-F238E27FC236}">
              <a16:creationId xmlns:a16="http://schemas.microsoft.com/office/drawing/2014/main" id="{3F28D888-AC0A-4098-A8E8-659647D7CFCE}"/>
            </a:ext>
          </a:extLst>
        </xdr:cNvPr>
        <xdr:cNvSpPr/>
      </xdr:nvSpPr>
      <xdr:spPr>
        <a:xfrm>
          <a:off x="18605500" y="1017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3C5B08C-915C-4855-8288-A99711AE547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8C46B6B-C4E9-4BF4-93A0-13C56FDA1D9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9AE1674-DEF6-4B0A-B554-886875BA390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DBD059F-3AD0-435E-8B67-C262D22A9A9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D5B204C1-5F65-45E7-BFDA-117CE64AB8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159055</xdr:rowOff>
    </xdr:from>
    <xdr:to>
      <xdr:col>116</xdr:col>
      <xdr:colOff>114300</xdr:colOff>
      <xdr:row>61</xdr:row>
      <xdr:rowOff>89205</xdr:rowOff>
    </xdr:to>
    <xdr:sp macro="" textlink="">
      <xdr:nvSpPr>
        <xdr:cNvPr id="610" name="楕円 609">
          <a:extLst>
            <a:ext uri="{FF2B5EF4-FFF2-40B4-BE49-F238E27FC236}">
              <a16:creationId xmlns:a16="http://schemas.microsoft.com/office/drawing/2014/main" id="{D10D505E-C995-4E00-850B-DDE0AAF5410A}"/>
            </a:ext>
          </a:extLst>
        </xdr:cNvPr>
        <xdr:cNvSpPr/>
      </xdr:nvSpPr>
      <xdr:spPr>
        <a:xfrm>
          <a:off x="22110700" y="104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137482</xdr:rowOff>
    </xdr:from>
    <xdr:ext cx="469744" cy="259045"/>
    <xdr:sp macro="" textlink="">
      <xdr:nvSpPr>
        <xdr:cNvPr id="611" name="【学校施設】&#10;一人当たり面積該当値テキスト">
          <a:extLst>
            <a:ext uri="{FF2B5EF4-FFF2-40B4-BE49-F238E27FC236}">
              <a16:creationId xmlns:a16="http://schemas.microsoft.com/office/drawing/2014/main" id="{14CD0AF2-B1C7-4D0B-9B7B-5EC87A769F53}"/>
            </a:ext>
          </a:extLst>
        </xdr:cNvPr>
        <xdr:cNvSpPr txBox="1"/>
      </xdr:nvSpPr>
      <xdr:spPr>
        <a:xfrm>
          <a:off x="22199600" y="1042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167742</xdr:rowOff>
    </xdr:from>
    <xdr:to>
      <xdr:col>112</xdr:col>
      <xdr:colOff>38100</xdr:colOff>
      <xdr:row>61</xdr:row>
      <xdr:rowOff>97892</xdr:rowOff>
    </xdr:to>
    <xdr:sp macro="" textlink="">
      <xdr:nvSpPr>
        <xdr:cNvPr id="612" name="楕円 611">
          <a:extLst>
            <a:ext uri="{FF2B5EF4-FFF2-40B4-BE49-F238E27FC236}">
              <a16:creationId xmlns:a16="http://schemas.microsoft.com/office/drawing/2014/main" id="{040033D5-4018-47CF-9B11-6EF4D5557901}"/>
            </a:ext>
          </a:extLst>
        </xdr:cNvPr>
        <xdr:cNvSpPr/>
      </xdr:nvSpPr>
      <xdr:spPr>
        <a:xfrm>
          <a:off x="21272500" y="1045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38405</xdr:rowOff>
    </xdr:from>
    <xdr:to>
      <xdr:col>116</xdr:col>
      <xdr:colOff>63500</xdr:colOff>
      <xdr:row>61</xdr:row>
      <xdr:rowOff>47092</xdr:rowOff>
    </xdr:to>
    <xdr:cxnSp macro="">
      <xdr:nvCxnSpPr>
        <xdr:cNvPr id="613" name="直線コネクタ 612">
          <a:extLst>
            <a:ext uri="{FF2B5EF4-FFF2-40B4-BE49-F238E27FC236}">
              <a16:creationId xmlns:a16="http://schemas.microsoft.com/office/drawing/2014/main" id="{D72B0F71-8883-4796-A29A-6B6D8B5D84F0}"/>
            </a:ext>
          </a:extLst>
        </xdr:cNvPr>
        <xdr:cNvCxnSpPr/>
      </xdr:nvCxnSpPr>
      <xdr:spPr>
        <a:xfrm flipV="1">
          <a:off x="21323300" y="10496855"/>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2007</xdr:rowOff>
    </xdr:from>
    <xdr:to>
      <xdr:col>107</xdr:col>
      <xdr:colOff>101600</xdr:colOff>
      <xdr:row>61</xdr:row>
      <xdr:rowOff>103607</xdr:rowOff>
    </xdr:to>
    <xdr:sp macro="" textlink="">
      <xdr:nvSpPr>
        <xdr:cNvPr id="614" name="楕円 613">
          <a:extLst>
            <a:ext uri="{FF2B5EF4-FFF2-40B4-BE49-F238E27FC236}">
              <a16:creationId xmlns:a16="http://schemas.microsoft.com/office/drawing/2014/main" id="{82A35F14-EDB8-4887-90DD-0FDE919C2E3C}"/>
            </a:ext>
          </a:extLst>
        </xdr:cNvPr>
        <xdr:cNvSpPr/>
      </xdr:nvSpPr>
      <xdr:spPr>
        <a:xfrm>
          <a:off x="20383500" y="1046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47092</xdr:rowOff>
    </xdr:from>
    <xdr:to>
      <xdr:col>111</xdr:col>
      <xdr:colOff>177800</xdr:colOff>
      <xdr:row>61</xdr:row>
      <xdr:rowOff>52807</xdr:rowOff>
    </xdr:to>
    <xdr:cxnSp macro="">
      <xdr:nvCxnSpPr>
        <xdr:cNvPr id="615" name="直線コネクタ 614">
          <a:extLst>
            <a:ext uri="{FF2B5EF4-FFF2-40B4-BE49-F238E27FC236}">
              <a16:creationId xmlns:a16="http://schemas.microsoft.com/office/drawing/2014/main" id="{44EC7519-C871-4C64-9AA8-EFF4F06CFEC6}"/>
            </a:ext>
          </a:extLst>
        </xdr:cNvPr>
        <xdr:cNvCxnSpPr/>
      </xdr:nvCxnSpPr>
      <xdr:spPr>
        <a:xfrm flipV="1">
          <a:off x="20434300" y="1050554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4521</xdr:rowOff>
    </xdr:from>
    <xdr:to>
      <xdr:col>102</xdr:col>
      <xdr:colOff>165100</xdr:colOff>
      <xdr:row>61</xdr:row>
      <xdr:rowOff>106121</xdr:rowOff>
    </xdr:to>
    <xdr:sp macro="" textlink="">
      <xdr:nvSpPr>
        <xdr:cNvPr id="616" name="楕円 615">
          <a:extLst>
            <a:ext uri="{FF2B5EF4-FFF2-40B4-BE49-F238E27FC236}">
              <a16:creationId xmlns:a16="http://schemas.microsoft.com/office/drawing/2014/main" id="{D45C1A77-BC61-41D2-8A33-4731E2376385}"/>
            </a:ext>
          </a:extLst>
        </xdr:cNvPr>
        <xdr:cNvSpPr/>
      </xdr:nvSpPr>
      <xdr:spPr>
        <a:xfrm>
          <a:off x="19494500" y="1046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52807</xdr:rowOff>
    </xdr:from>
    <xdr:to>
      <xdr:col>107</xdr:col>
      <xdr:colOff>50800</xdr:colOff>
      <xdr:row>61</xdr:row>
      <xdr:rowOff>55321</xdr:rowOff>
    </xdr:to>
    <xdr:cxnSp macro="">
      <xdr:nvCxnSpPr>
        <xdr:cNvPr id="617" name="直線コネクタ 616">
          <a:extLst>
            <a:ext uri="{FF2B5EF4-FFF2-40B4-BE49-F238E27FC236}">
              <a16:creationId xmlns:a16="http://schemas.microsoft.com/office/drawing/2014/main" id="{3D7B8FC6-2762-4DD0-9648-AEE1B8DE588F}"/>
            </a:ext>
          </a:extLst>
        </xdr:cNvPr>
        <xdr:cNvCxnSpPr/>
      </xdr:nvCxnSpPr>
      <xdr:spPr>
        <a:xfrm flipV="1">
          <a:off x="19545300" y="10511257"/>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9093</xdr:rowOff>
    </xdr:from>
    <xdr:to>
      <xdr:col>98</xdr:col>
      <xdr:colOff>38100</xdr:colOff>
      <xdr:row>61</xdr:row>
      <xdr:rowOff>110693</xdr:rowOff>
    </xdr:to>
    <xdr:sp macro="" textlink="">
      <xdr:nvSpPr>
        <xdr:cNvPr id="618" name="楕円 617">
          <a:extLst>
            <a:ext uri="{FF2B5EF4-FFF2-40B4-BE49-F238E27FC236}">
              <a16:creationId xmlns:a16="http://schemas.microsoft.com/office/drawing/2014/main" id="{4E17C5CF-B307-4943-93D7-3396C33C0991}"/>
            </a:ext>
          </a:extLst>
        </xdr:cNvPr>
        <xdr:cNvSpPr/>
      </xdr:nvSpPr>
      <xdr:spPr>
        <a:xfrm>
          <a:off x="18605500" y="1046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55321</xdr:rowOff>
    </xdr:from>
    <xdr:to>
      <xdr:col>102</xdr:col>
      <xdr:colOff>114300</xdr:colOff>
      <xdr:row>61</xdr:row>
      <xdr:rowOff>59893</xdr:rowOff>
    </xdr:to>
    <xdr:cxnSp macro="">
      <xdr:nvCxnSpPr>
        <xdr:cNvPr id="619" name="直線コネクタ 618">
          <a:extLst>
            <a:ext uri="{FF2B5EF4-FFF2-40B4-BE49-F238E27FC236}">
              <a16:creationId xmlns:a16="http://schemas.microsoft.com/office/drawing/2014/main" id="{E94148DD-B6BD-44D8-A6AE-F8C80FCAF9C8}"/>
            </a:ext>
          </a:extLst>
        </xdr:cNvPr>
        <xdr:cNvCxnSpPr/>
      </xdr:nvCxnSpPr>
      <xdr:spPr>
        <a:xfrm flipV="1">
          <a:off x="18656300" y="1051377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2BC5142C-C8E9-4CEF-9D8A-045FEF534290}"/>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5E7AFE36-AB55-4F19-A48F-2B261E270AB1}"/>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04AA5FBE-F00E-4134-999E-13F2EF490D7A}"/>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6519</xdr:rowOff>
    </xdr:from>
    <xdr:ext cx="469744" cy="259045"/>
    <xdr:sp macro="" textlink="">
      <xdr:nvSpPr>
        <xdr:cNvPr id="623" name="n_4aveValue【学校施設】&#10;一人当たり面積">
          <a:extLst>
            <a:ext uri="{FF2B5EF4-FFF2-40B4-BE49-F238E27FC236}">
              <a16:creationId xmlns:a16="http://schemas.microsoft.com/office/drawing/2014/main" id="{F370250E-C5D3-494B-8F69-4EE385F8D9B5}"/>
            </a:ext>
          </a:extLst>
        </xdr:cNvPr>
        <xdr:cNvSpPr txBox="1"/>
      </xdr:nvSpPr>
      <xdr:spPr>
        <a:xfrm>
          <a:off x="18421427" y="995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89019</xdr:rowOff>
    </xdr:from>
    <xdr:ext cx="469744" cy="259045"/>
    <xdr:sp macro="" textlink="">
      <xdr:nvSpPr>
        <xdr:cNvPr id="624" name="n_1mainValue【学校施設】&#10;一人当たり面積">
          <a:extLst>
            <a:ext uri="{FF2B5EF4-FFF2-40B4-BE49-F238E27FC236}">
              <a16:creationId xmlns:a16="http://schemas.microsoft.com/office/drawing/2014/main" id="{0E9BF2D0-A6E7-41C0-A66F-6DB906292A8D}"/>
            </a:ext>
          </a:extLst>
        </xdr:cNvPr>
        <xdr:cNvSpPr txBox="1"/>
      </xdr:nvSpPr>
      <xdr:spPr>
        <a:xfrm>
          <a:off x="21075727" y="1054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94734</xdr:rowOff>
    </xdr:from>
    <xdr:ext cx="469744" cy="259045"/>
    <xdr:sp macro="" textlink="">
      <xdr:nvSpPr>
        <xdr:cNvPr id="625" name="n_2mainValue【学校施設】&#10;一人当たり面積">
          <a:extLst>
            <a:ext uri="{FF2B5EF4-FFF2-40B4-BE49-F238E27FC236}">
              <a16:creationId xmlns:a16="http://schemas.microsoft.com/office/drawing/2014/main" id="{5CDCB82B-0B6C-4D08-BDFE-DE7F62021E32}"/>
            </a:ext>
          </a:extLst>
        </xdr:cNvPr>
        <xdr:cNvSpPr txBox="1"/>
      </xdr:nvSpPr>
      <xdr:spPr>
        <a:xfrm>
          <a:off x="20199427" y="1055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97248</xdr:rowOff>
    </xdr:from>
    <xdr:ext cx="469744" cy="259045"/>
    <xdr:sp macro="" textlink="">
      <xdr:nvSpPr>
        <xdr:cNvPr id="626" name="n_3mainValue【学校施設】&#10;一人当たり面積">
          <a:extLst>
            <a:ext uri="{FF2B5EF4-FFF2-40B4-BE49-F238E27FC236}">
              <a16:creationId xmlns:a16="http://schemas.microsoft.com/office/drawing/2014/main" id="{7889A159-F089-423B-A537-2168CFD2401D}"/>
            </a:ext>
          </a:extLst>
        </xdr:cNvPr>
        <xdr:cNvSpPr txBox="1"/>
      </xdr:nvSpPr>
      <xdr:spPr>
        <a:xfrm>
          <a:off x="19310427" y="1055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101820</xdr:rowOff>
    </xdr:from>
    <xdr:ext cx="469744" cy="259045"/>
    <xdr:sp macro="" textlink="">
      <xdr:nvSpPr>
        <xdr:cNvPr id="627" name="n_4mainValue【学校施設】&#10;一人当たり面積">
          <a:extLst>
            <a:ext uri="{FF2B5EF4-FFF2-40B4-BE49-F238E27FC236}">
              <a16:creationId xmlns:a16="http://schemas.microsoft.com/office/drawing/2014/main" id="{4AF51A9F-F2B8-4CB5-BD7F-6F0E522B8BB9}"/>
            </a:ext>
          </a:extLst>
        </xdr:cNvPr>
        <xdr:cNvSpPr txBox="1"/>
      </xdr:nvSpPr>
      <xdr:spPr>
        <a:xfrm>
          <a:off x="18421427" y="1056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CF54E91B-70E3-472C-94DC-DC3AB8730F9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36EC1EFC-8475-4767-882E-2C59EB7C852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F18E5028-D8AC-4BE0-AF91-AB92E72506F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FBD86D1A-D3E9-48F9-B8A5-E795AA38DF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CB300AF1-5574-4DE9-84AB-8038C7092A2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EBA85377-326A-45E3-9EED-6FDC5D25AF9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759803BB-1484-41D4-BD23-BC372E727BD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BB289EAE-8C05-4704-9DA9-C4AD37459B1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A29F5FAA-1D48-48BD-A04E-BCF458543D1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CD9C90F9-E9E0-4548-8294-0D84680A948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15C9D2D9-DFEC-4701-966E-CF6F2AF5695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1FD85645-B0AA-40D3-8075-D20C895C08C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90B6E0F2-1718-4529-9D6F-0B0A037908D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C8568797-7562-499C-8489-7F411B1BDA9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6BD22892-B166-4FB9-8079-AF39CFEBC69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13A59661-0364-4D64-ACB3-C77FBF9CEF9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E621FDA1-DE3A-44B9-8320-6806EE59445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6B5ECB06-1DB9-48A3-B3B4-B032B393186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0FF5ADBE-9281-47AE-826B-41532DB560B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997ACC3F-DC9F-4456-91DB-A518F0F568F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B1078B6A-B3E7-41E3-8478-F7F83F4C599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9EF30F99-8003-4AA7-BE51-8AA7D09E7D0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BE6CF841-5B83-4455-B3E1-A9711A2A978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065527B0-581F-4F23-AE02-99458E04221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1E75FAA4-A558-4442-BCAF-10ED8DD931B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3A81BA08-5D43-4B77-8A68-7E6D5899F006}"/>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0980778F-4B87-4CA9-B06F-1101D5D2796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F10EC103-3B03-4413-B60F-B60AA5A149E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CA520F71-5310-4B90-A930-0A5C492390D7}"/>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FB42FBA8-1858-49BA-B6C5-34D26B36FB75}"/>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7E0DCB66-28EF-45C4-82C0-9C3A5308FA12}"/>
            </a:ext>
          </a:extLst>
        </xdr:cNvPr>
        <xdr:cNvSpPr txBox="1"/>
      </xdr:nvSpPr>
      <xdr:spPr>
        <a:xfrm>
          <a:off x="16357600" y="1423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9C30EAEB-B886-4BF7-8752-812AE04BDA4E}"/>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B89F7E77-A578-473B-8C22-8415A71F4117}"/>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4EF81CEE-69ED-41D0-9D01-E2D5F5D74FD4}"/>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D569F8BB-E815-49C4-9E6F-F3B2402F55D1}"/>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63" name="フローチャート: 判断 662">
          <a:extLst>
            <a:ext uri="{FF2B5EF4-FFF2-40B4-BE49-F238E27FC236}">
              <a16:creationId xmlns:a16="http://schemas.microsoft.com/office/drawing/2014/main" id="{39C0A8E8-55F1-4C1B-9C3D-44CCE0DDE321}"/>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0C1D91F-C2A2-40A3-9EB6-0B73DADFD02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C91F269-BB2C-4010-A542-1B3CFB717A7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FE038904-22AD-49F5-B297-A04F5541629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48C5F797-F15D-4B2E-B1A3-2D88C2D63BA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9508FF44-F6B2-4891-8EE9-6BC73140324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9" name="楕円 668">
          <a:extLst>
            <a:ext uri="{FF2B5EF4-FFF2-40B4-BE49-F238E27FC236}">
              <a16:creationId xmlns:a16="http://schemas.microsoft.com/office/drawing/2014/main" id="{3BF263B8-06FE-43C4-A152-03FBF9A93E15}"/>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70" name="【児童館】&#10;有形固定資産減価償却率該当値テキスト">
          <a:extLst>
            <a:ext uri="{FF2B5EF4-FFF2-40B4-BE49-F238E27FC236}">
              <a16:creationId xmlns:a16="http://schemas.microsoft.com/office/drawing/2014/main" id="{E6AC057F-38EE-4366-869D-5C9EF6437AC9}"/>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71" name="楕円 670">
          <a:extLst>
            <a:ext uri="{FF2B5EF4-FFF2-40B4-BE49-F238E27FC236}">
              <a16:creationId xmlns:a16="http://schemas.microsoft.com/office/drawing/2014/main" id="{39346F8C-63B2-413A-8683-25C685E10F94}"/>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72" name="直線コネクタ 671">
          <a:extLst>
            <a:ext uri="{FF2B5EF4-FFF2-40B4-BE49-F238E27FC236}">
              <a16:creationId xmlns:a16="http://schemas.microsoft.com/office/drawing/2014/main" id="{2FD6E6C4-4E18-4299-852B-24524914E57B}"/>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73" name="楕円 672">
          <a:extLst>
            <a:ext uri="{FF2B5EF4-FFF2-40B4-BE49-F238E27FC236}">
              <a16:creationId xmlns:a16="http://schemas.microsoft.com/office/drawing/2014/main" id="{B78403C6-8961-484D-B936-EEEC182BE013}"/>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74" name="直線コネクタ 673">
          <a:extLst>
            <a:ext uri="{FF2B5EF4-FFF2-40B4-BE49-F238E27FC236}">
              <a16:creationId xmlns:a16="http://schemas.microsoft.com/office/drawing/2014/main" id="{44E0320E-A150-4647-86D9-E6B2C6CF3F4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99968</xdr:rowOff>
    </xdr:from>
    <xdr:to>
      <xdr:col>72</xdr:col>
      <xdr:colOff>38100</xdr:colOff>
      <xdr:row>87</xdr:row>
      <xdr:rowOff>30118</xdr:rowOff>
    </xdr:to>
    <xdr:sp macro="" textlink="">
      <xdr:nvSpPr>
        <xdr:cNvPr id="675" name="楕円 674">
          <a:extLst>
            <a:ext uri="{FF2B5EF4-FFF2-40B4-BE49-F238E27FC236}">
              <a16:creationId xmlns:a16="http://schemas.microsoft.com/office/drawing/2014/main" id="{150D9CF3-62C4-4FA2-AD62-964E92B1C816}"/>
            </a:ext>
          </a:extLst>
        </xdr:cNvPr>
        <xdr:cNvSpPr/>
      </xdr:nvSpPr>
      <xdr:spPr>
        <a:xfrm>
          <a:off x="13652500" y="14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150768</xdr:rowOff>
    </xdr:from>
    <xdr:to>
      <xdr:col>76</xdr:col>
      <xdr:colOff>114300</xdr:colOff>
      <xdr:row>86</xdr:row>
      <xdr:rowOff>168729</xdr:rowOff>
    </xdr:to>
    <xdr:cxnSp macro="">
      <xdr:nvCxnSpPr>
        <xdr:cNvPr id="676" name="直線コネクタ 675">
          <a:extLst>
            <a:ext uri="{FF2B5EF4-FFF2-40B4-BE49-F238E27FC236}">
              <a16:creationId xmlns:a16="http://schemas.microsoft.com/office/drawing/2014/main" id="{1E59D050-BE5B-4822-BFA4-62CB59BD3D1D}"/>
            </a:ext>
          </a:extLst>
        </xdr:cNvPr>
        <xdr:cNvCxnSpPr/>
      </xdr:nvCxnSpPr>
      <xdr:spPr>
        <a:xfrm>
          <a:off x="13703300" y="14895468"/>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80373</xdr:rowOff>
    </xdr:from>
    <xdr:to>
      <xdr:col>67</xdr:col>
      <xdr:colOff>101600</xdr:colOff>
      <xdr:row>87</xdr:row>
      <xdr:rowOff>10523</xdr:rowOff>
    </xdr:to>
    <xdr:sp macro="" textlink="">
      <xdr:nvSpPr>
        <xdr:cNvPr id="677" name="楕円 676">
          <a:extLst>
            <a:ext uri="{FF2B5EF4-FFF2-40B4-BE49-F238E27FC236}">
              <a16:creationId xmlns:a16="http://schemas.microsoft.com/office/drawing/2014/main" id="{90E1B5E1-E337-4809-B9A3-FAADFD90B430}"/>
            </a:ext>
          </a:extLst>
        </xdr:cNvPr>
        <xdr:cNvSpPr/>
      </xdr:nvSpPr>
      <xdr:spPr>
        <a:xfrm>
          <a:off x="12763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131173</xdr:rowOff>
    </xdr:from>
    <xdr:to>
      <xdr:col>71</xdr:col>
      <xdr:colOff>177800</xdr:colOff>
      <xdr:row>86</xdr:row>
      <xdr:rowOff>150768</xdr:rowOff>
    </xdr:to>
    <xdr:cxnSp macro="">
      <xdr:nvCxnSpPr>
        <xdr:cNvPr id="678" name="直線コネクタ 677">
          <a:extLst>
            <a:ext uri="{FF2B5EF4-FFF2-40B4-BE49-F238E27FC236}">
              <a16:creationId xmlns:a16="http://schemas.microsoft.com/office/drawing/2014/main" id="{6BF258E7-02B2-4106-BF98-E9A3BF5780A6}"/>
            </a:ext>
          </a:extLst>
        </xdr:cNvPr>
        <xdr:cNvCxnSpPr/>
      </xdr:nvCxnSpPr>
      <xdr:spPr>
        <a:xfrm>
          <a:off x="12814300" y="1487587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679" name="n_1aveValue【児童館】&#10;有形固定資産減価償却率">
          <a:extLst>
            <a:ext uri="{FF2B5EF4-FFF2-40B4-BE49-F238E27FC236}">
              <a16:creationId xmlns:a16="http://schemas.microsoft.com/office/drawing/2014/main" id="{8406F776-136C-4FB5-8868-4F4B86548F49}"/>
            </a:ext>
          </a:extLst>
        </xdr:cNvPr>
        <xdr:cNvSpPr txBox="1"/>
      </xdr:nvSpPr>
      <xdr:spPr>
        <a:xfrm>
          <a:off x="15266044" y="1419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680" name="n_2aveValue【児童館】&#10;有形固定資産減価償却率">
          <a:extLst>
            <a:ext uri="{FF2B5EF4-FFF2-40B4-BE49-F238E27FC236}">
              <a16:creationId xmlns:a16="http://schemas.microsoft.com/office/drawing/2014/main" id="{D296D72A-32E7-4C6F-AF5A-4E814B33F079}"/>
            </a:ext>
          </a:extLst>
        </xdr:cNvPr>
        <xdr:cNvSpPr txBox="1"/>
      </xdr:nvSpPr>
      <xdr:spPr>
        <a:xfrm>
          <a:off x="14389744" y="1414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93997</xdr:rowOff>
    </xdr:from>
    <xdr:ext cx="405111" cy="259045"/>
    <xdr:sp macro="" textlink="">
      <xdr:nvSpPr>
        <xdr:cNvPr id="681" name="n_3aveValue【児童館】&#10;有形固定資産減価償却率">
          <a:extLst>
            <a:ext uri="{FF2B5EF4-FFF2-40B4-BE49-F238E27FC236}">
              <a16:creationId xmlns:a16="http://schemas.microsoft.com/office/drawing/2014/main" id="{21D8F8F1-0050-401D-A86E-20DD3497F960}"/>
            </a:ext>
          </a:extLst>
        </xdr:cNvPr>
        <xdr:cNvSpPr txBox="1"/>
      </xdr:nvSpPr>
      <xdr:spPr>
        <a:xfrm>
          <a:off x="13500744" y="1415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682" name="n_4aveValue【児童館】&#10;有形固定資産減価償却率">
          <a:extLst>
            <a:ext uri="{FF2B5EF4-FFF2-40B4-BE49-F238E27FC236}">
              <a16:creationId xmlns:a16="http://schemas.microsoft.com/office/drawing/2014/main" id="{C4B3C576-2239-4D62-8546-A13A482CA2AB}"/>
            </a:ext>
          </a:extLst>
        </xdr:cNvPr>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83" name="n_1mainValue【児童館】&#10;有形固定資産減価償却率">
          <a:extLst>
            <a:ext uri="{FF2B5EF4-FFF2-40B4-BE49-F238E27FC236}">
              <a16:creationId xmlns:a16="http://schemas.microsoft.com/office/drawing/2014/main" id="{33D72D89-221C-4043-B0D7-A8C7C9B9E45C}"/>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84" name="n_2mainValue【児童館】&#10;有形固定資産減価償却率">
          <a:extLst>
            <a:ext uri="{FF2B5EF4-FFF2-40B4-BE49-F238E27FC236}">
              <a16:creationId xmlns:a16="http://schemas.microsoft.com/office/drawing/2014/main" id="{E96A1004-65F9-44C7-9D69-B669E1813C86}"/>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21245</xdr:rowOff>
    </xdr:from>
    <xdr:ext cx="405111" cy="259045"/>
    <xdr:sp macro="" textlink="">
      <xdr:nvSpPr>
        <xdr:cNvPr id="685" name="n_3mainValue【児童館】&#10;有形固定資産減価償却率">
          <a:extLst>
            <a:ext uri="{FF2B5EF4-FFF2-40B4-BE49-F238E27FC236}">
              <a16:creationId xmlns:a16="http://schemas.microsoft.com/office/drawing/2014/main" id="{6D805C34-CD16-4172-812B-6558A6312A47}"/>
            </a:ext>
          </a:extLst>
        </xdr:cNvPr>
        <xdr:cNvSpPr txBox="1"/>
      </xdr:nvSpPr>
      <xdr:spPr>
        <a:xfrm>
          <a:off x="13500744" y="149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1650</xdr:rowOff>
    </xdr:from>
    <xdr:ext cx="405111" cy="259045"/>
    <xdr:sp macro="" textlink="">
      <xdr:nvSpPr>
        <xdr:cNvPr id="686" name="n_4mainValue【児童館】&#10;有形固定資産減価償却率">
          <a:extLst>
            <a:ext uri="{FF2B5EF4-FFF2-40B4-BE49-F238E27FC236}">
              <a16:creationId xmlns:a16="http://schemas.microsoft.com/office/drawing/2014/main" id="{9FA1AE33-BEE3-4105-997A-EC3E59FBEB23}"/>
            </a:ext>
          </a:extLst>
        </xdr:cNvPr>
        <xdr:cNvSpPr txBox="1"/>
      </xdr:nvSpPr>
      <xdr:spPr>
        <a:xfrm>
          <a:off x="126117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C5331C8D-084C-44F6-AD18-93D5937C071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3AC75D98-9C6D-4C07-BA32-43E525537C1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1372B914-0BBB-4AF6-AFA7-DE070DD63CD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6B55CF7C-76EC-4022-A895-CF8C21CCF26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E5C276B1-B711-4ABD-9701-2626025A593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22BFEEB8-0122-4E90-A5CE-AB8452E3CF6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8DD7190-D56D-459E-9976-747C918359D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F24F35D7-77BA-4DA3-9355-D42F0AF9937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A7198CB0-7B8D-4450-A620-01592CCF5BB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B8C2E828-5960-4C06-ABBC-FD901E4E535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4FF3E395-30D8-424E-8272-EFD65BC2B3D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8368C52B-8677-469F-8037-09921F179CE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0ED42E0F-706A-444E-A068-5D6C4A55CCF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9464D0CA-F848-4690-8A1B-24372320325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E57CA345-EB54-436C-961D-62AEE0E1678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34BBCF8B-2C78-4C91-8A76-E333F92139B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F1B14E5F-33E1-4C04-B1D2-7D075603043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CD6F03E0-356F-41A4-B0E5-2B24285AB20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F4C43E78-6BDF-439A-BE39-DDF135AC6D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53C15553-5214-48E9-B62F-7538168F7A4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347A2BA3-5B41-4324-B55C-12A88520CAB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ADC1F1AD-D535-43FC-8C14-80B6F78C8CAB}"/>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6A4803EC-AD91-45A3-A360-29ABA25808BD}"/>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58DF1CB2-D864-4334-AF9D-10A103BC1AB5}"/>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5E5E215E-416B-43E3-9B64-614809A3FDCA}"/>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ACF6DF12-83D9-4074-8A8C-365A1755666D}"/>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13" name="【児童館】&#10;一人当たり面積平均値テキスト">
          <a:extLst>
            <a:ext uri="{FF2B5EF4-FFF2-40B4-BE49-F238E27FC236}">
              <a16:creationId xmlns:a16="http://schemas.microsoft.com/office/drawing/2014/main" id="{021ED223-EB24-4D2B-8C91-116D29A54010}"/>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A2A6F50A-848F-4137-827F-1CA8554F10E6}"/>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DCC43F74-17CB-4CAF-8A54-46FF9BC71379}"/>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7F7E3319-9B0A-4521-9F79-D2D7E794C7FE}"/>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81D02750-3023-49B8-8AAE-7C9A1906354F}"/>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18" name="フローチャート: 判断 717">
          <a:extLst>
            <a:ext uri="{FF2B5EF4-FFF2-40B4-BE49-F238E27FC236}">
              <a16:creationId xmlns:a16="http://schemas.microsoft.com/office/drawing/2014/main" id="{0B631478-9AE8-4E33-A438-5369B0B6E2EE}"/>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F18865D-6A71-47D6-BDCD-0D6D9A9EFB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28FCDBE-290E-4E30-85C0-6775E64FA06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167D5EF9-9E8C-4CB2-B3DF-1C995D592F1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6E85C8E-583B-4150-9103-008FF315E6A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B62A3F0-6655-4B1F-8C48-89311E6D66D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60452</xdr:rowOff>
    </xdr:from>
    <xdr:to>
      <xdr:col>116</xdr:col>
      <xdr:colOff>114300</xdr:colOff>
      <xdr:row>84</xdr:row>
      <xdr:rowOff>162052</xdr:rowOff>
    </xdr:to>
    <xdr:sp macro="" textlink="">
      <xdr:nvSpPr>
        <xdr:cNvPr id="724" name="楕円 723">
          <a:extLst>
            <a:ext uri="{FF2B5EF4-FFF2-40B4-BE49-F238E27FC236}">
              <a16:creationId xmlns:a16="http://schemas.microsoft.com/office/drawing/2014/main" id="{9F53903D-6971-410A-854D-1FAF06B363CC}"/>
            </a:ext>
          </a:extLst>
        </xdr:cNvPr>
        <xdr:cNvSpPr/>
      </xdr:nvSpPr>
      <xdr:spPr>
        <a:xfrm>
          <a:off x="221107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38879</xdr:rowOff>
    </xdr:from>
    <xdr:ext cx="469744" cy="259045"/>
    <xdr:sp macro="" textlink="">
      <xdr:nvSpPr>
        <xdr:cNvPr id="725" name="【児童館】&#10;一人当たり面積該当値テキスト">
          <a:extLst>
            <a:ext uri="{FF2B5EF4-FFF2-40B4-BE49-F238E27FC236}">
              <a16:creationId xmlns:a16="http://schemas.microsoft.com/office/drawing/2014/main" id="{E465D304-231C-4333-B283-5A5BB92BBBD8}"/>
            </a:ext>
          </a:extLst>
        </xdr:cNvPr>
        <xdr:cNvSpPr txBox="1"/>
      </xdr:nvSpPr>
      <xdr:spPr>
        <a:xfrm>
          <a:off x="22199600"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65024</xdr:rowOff>
    </xdr:from>
    <xdr:to>
      <xdr:col>112</xdr:col>
      <xdr:colOff>38100</xdr:colOff>
      <xdr:row>84</xdr:row>
      <xdr:rowOff>166624</xdr:rowOff>
    </xdr:to>
    <xdr:sp macro="" textlink="">
      <xdr:nvSpPr>
        <xdr:cNvPr id="726" name="楕円 725">
          <a:extLst>
            <a:ext uri="{FF2B5EF4-FFF2-40B4-BE49-F238E27FC236}">
              <a16:creationId xmlns:a16="http://schemas.microsoft.com/office/drawing/2014/main" id="{3DFE083D-EC3C-4362-B469-166F41578615}"/>
            </a:ext>
          </a:extLst>
        </xdr:cNvPr>
        <xdr:cNvSpPr/>
      </xdr:nvSpPr>
      <xdr:spPr>
        <a:xfrm>
          <a:off x="21272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111252</xdr:rowOff>
    </xdr:from>
    <xdr:to>
      <xdr:col>116</xdr:col>
      <xdr:colOff>63500</xdr:colOff>
      <xdr:row>84</xdr:row>
      <xdr:rowOff>115824</xdr:rowOff>
    </xdr:to>
    <xdr:cxnSp macro="">
      <xdr:nvCxnSpPr>
        <xdr:cNvPr id="727" name="直線コネクタ 726">
          <a:extLst>
            <a:ext uri="{FF2B5EF4-FFF2-40B4-BE49-F238E27FC236}">
              <a16:creationId xmlns:a16="http://schemas.microsoft.com/office/drawing/2014/main" id="{8716E027-458D-4C00-8DB3-84C9DB2C0571}"/>
            </a:ext>
          </a:extLst>
        </xdr:cNvPr>
        <xdr:cNvCxnSpPr/>
      </xdr:nvCxnSpPr>
      <xdr:spPr>
        <a:xfrm flipV="1">
          <a:off x="21323300" y="145130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69596</xdr:rowOff>
    </xdr:from>
    <xdr:to>
      <xdr:col>107</xdr:col>
      <xdr:colOff>101600</xdr:colOff>
      <xdr:row>84</xdr:row>
      <xdr:rowOff>171196</xdr:rowOff>
    </xdr:to>
    <xdr:sp macro="" textlink="">
      <xdr:nvSpPr>
        <xdr:cNvPr id="728" name="楕円 727">
          <a:extLst>
            <a:ext uri="{FF2B5EF4-FFF2-40B4-BE49-F238E27FC236}">
              <a16:creationId xmlns:a16="http://schemas.microsoft.com/office/drawing/2014/main" id="{64CB55B8-7322-4ED6-96FA-803EE4A83846}"/>
            </a:ext>
          </a:extLst>
        </xdr:cNvPr>
        <xdr:cNvSpPr/>
      </xdr:nvSpPr>
      <xdr:spPr>
        <a:xfrm>
          <a:off x="20383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115824</xdr:rowOff>
    </xdr:from>
    <xdr:to>
      <xdr:col>111</xdr:col>
      <xdr:colOff>177800</xdr:colOff>
      <xdr:row>84</xdr:row>
      <xdr:rowOff>120396</xdr:rowOff>
    </xdr:to>
    <xdr:cxnSp macro="">
      <xdr:nvCxnSpPr>
        <xdr:cNvPr id="729" name="直線コネクタ 728">
          <a:extLst>
            <a:ext uri="{FF2B5EF4-FFF2-40B4-BE49-F238E27FC236}">
              <a16:creationId xmlns:a16="http://schemas.microsoft.com/office/drawing/2014/main" id="{62141977-22F8-4893-BB4C-71FA638B88F2}"/>
            </a:ext>
          </a:extLst>
        </xdr:cNvPr>
        <xdr:cNvCxnSpPr/>
      </xdr:nvCxnSpPr>
      <xdr:spPr>
        <a:xfrm flipV="1">
          <a:off x="20434300" y="1451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69596</xdr:rowOff>
    </xdr:from>
    <xdr:to>
      <xdr:col>102</xdr:col>
      <xdr:colOff>165100</xdr:colOff>
      <xdr:row>84</xdr:row>
      <xdr:rowOff>171196</xdr:rowOff>
    </xdr:to>
    <xdr:sp macro="" textlink="">
      <xdr:nvSpPr>
        <xdr:cNvPr id="730" name="楕円 729">
          <a:extLst>
            <a:ext uri="{FF2B5EF4-FFF2-40B4-BE49-F238E27FC236}">
              <a16:creationId xmlns:a16="http://schemas.microsoft.com/office/drawing/2014/main" id="{B77CF386-8FC4-47F7-962C-20F353978E44}"/>
            </a:ext>
          </a:extLst>
        </xdr:cNvPr>
        <xdr:cNvSpPr/>
      </xdr:nvSpPr>
      <xdr:spPr>
        <a:xfrm>
          <a:off x="19494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120396</xdr:rowOff>
    </xdr:from>
    <xdr:to>
      <xdr:col>107</xdr:col>
      <xdr:colOff>50800</xdr:colOff>
      <xdr:row>84</xdr:row>
      <xdr:rowOff>120396</xdr:rowOff>
    </xdr:to>
    <xdr:cxnSp macro="">
      <xdr:nvCxnSpPr>
        <xdr:cNvPr id="731" name="直線コネクタ 730">
          <a:extLst>
            <a:ext uri="{FF2B5EF4-FFF2-40B4-BE49-F238E27FC236}">
              <a16:creationId xmlns:a16="http://schemas.microsoft.com/office/drawing/2014/main" id="{CB213725-62E3-4AD8-B15A-EDB246DE54EB}"/>
            </a:ext>
          </a:extLst>
        </xdr:cNvPr>
        <xdr:cNvCxnSpPr/>
      </xdr:nvCxnSpPr>
      <xdr:spPr>
        <a:xfrm>
          <a:off x="19545300" y="14522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74168</xdr:rowOff>
    </xdr:from>
    <xdr:to>
      <xdr:col>98</xdr:col>
      <xdr:colOff>38100</xdr:colOff>
      <xdr:row>85</xdr:row>
      <xdr:rowOff>4318</xdr:rowOff>
    </xdr:to>
    <xdr:sp macro="" textlink="">
      <xdr:nvSpPr>
        <xdr:cNvPr id="732" name="楕円 731">
          <a:extLst>
            <a:ext uri="{FF2B5EF4-FFF2-40B4-BE49-F238E27FC236}">
              <a16:creationId xmlns:a16="http://schemas.microsoft.com/office/drawing/2014/main" id="{610FECBE-FC47-4CCA-B193-C0BB8C8D3F62}"/>
            </a:ext>
          </a:extLst>
        </xdr:cNvPr>
        <xdr:cNvSpPr/>
      </xdr:nvSpPr>
      <xdr:spPr>
        <a:xfrm>
          <a:off x="18605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120396</xdr:rowOff>
    </xdr:from>
    <xdr:to>
      <xdr:col>102</xdr:col>
      <xdr:colOff>114300</xdr:colOff>
      <xdr:row>84</xdr:row>
      <xdr:rowOff>124968</xdr:rowOff>
    </xdr:to>
    <xdr:cxnSp macro="">
      <xdr:nvCxnSpPr>
        <xdr:cNvPr id="733" name="直線コネクタ 732">
          <a:extLst>
            <a:ext uri="{FF2B5EF4-FFF2-40B4-BE49-F238E27FC236}">
              <a16:creationId xmlns:a16="http://schemas.microsoft.com/office/drawing/2014/main" id="{3C8E5B48-0823-4858-BF48-AAA5666EF8AE}"/>
            </a:ext>
          </a:extLst>
        </xdr:cNvPr>
        <xdr:cNvCxnSpPr/>
      </xdr:nvCxnSpPr>
      <xdr:spPr>
        <a:xfrm flipV="1">
          <a:off x="18656300" y="145221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34" name="n_1aveValue【児童館】&#10;一人当たり面積">
          <a:extLst>
            <a:ext uri="{FF2B5EF4-FFF2-40B4-BE49-F238E27FC236}">
              <a16:creationId xmlns:a16="http://schemas.microsoft.com/office/drawing/2014/main" id="{EDE42D65-8673-4DEC-8D28-7AF59F238C51}"/>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5" name="n_2aveValue【児童館】&#10;一人当たり面積">
          <a:extLst>
            <a:ext uri="{FF2B5EF4-FFF2-40B4-BE49-F238E27FC236}">
              <a16:creationId xmlns:a16="http://schemas.microsoft.com/office/drawing/2014/main" id="{BAEA63ED-CF19-4F9E-A38D-3B6A988E4C1E}"/>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6" name="n_3aveValue【児童館】&#10;一人当たり面積">
          <a:extLst>
            <a:ext uri="{FF2B5EF4-FFF2-40B4-BE49-F238E27FC236}">
              <a16:creationId xmlns:a16="http://schemas.microsoft.com/office/drawing/2014/main" id="{5A7092BA-1DC9-4910-9DEC-343A25F239EF}"/>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7" name="n_4aveValue【児童館】&#10;一人当たり面積">
          <a:extLst>
            <a:ext uri="{FF2B5EF4-FFF2-40B4-BE49-F238E27FC236}">
              <a16:creationId xmlns:a16="http://schemas.microsoft.com/office/drawing/2014/main" id="{C7770DE0-092F-43A6-9C98-B4B312C86A87}"/>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157751</xdr:rowOff>
    </xdr:from>
    <xdr:ext cx="469744" cy="259045"/>
    <xdr:sp macro="" textlink="">
      <xdr:nvSpPr>
        <xdr:cNvPr id="738" name="n_1mainValue【児童館】&#10;一人当たり面積">
          <a:extLst>
            <a:ext uri="{FF2B5EF4-FFF2-40B4-BE49-F238E27FC236}">
              <a16:creationId xmlns:a16="http://schemas.microsoft.com/office/drawing/2014/main" id="{3D0CEDC0-B8F7-4363-988D-2C2CAF1A1BDE}"/>
            </a:ext>
          </a:extLst>
        </xdr:cNvPr>
        <xdr:cNvSpPr txBox="1"/>
      </xdr:nvSpPr>
      <xdr:spPr>
        <a:xfrm>
          <a:off x="210757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162323</xdr:rowOff>
    </xdr:from>
    <xdr:ext cx="469744" cy="259045"/>
    <xdr:sp macro="" textlink="">
      <xdr:nvSpPr>
        <xdr:cNvPr id="739" name="n_2mainValue【児童館】&#10;一人当たり面積">
          <a:extLst>
            <a:ext uri="{FF2B5EF4-FFF2-40B4-BE49-F238E27FC236}">
              <a16:creationId xmlns:a16="http://schemas.microsoft.com/office/drawing/2014/main" id="{8B16FBF2-15E1-472B-9163-2D1354336A84}"/>
            </a:ext>
          </a:extLst>
        </xdr:cNvPr>
        <xdr:cNvSpPr txBox="1"/>
      </xdr:nvSpPr>
      <xdr:spPr>
        <a:xfrm>
          <a:off x="20199427" y="1456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162323</xdr:rowOff>
    </xdr:from>
    <xdr:ext cx="469744" cy="259045"/>
    <xdr:sp macro="" textlink="">
      <xdr:nvSpPr>
        <xdr:cNvPr id="740" name="n_3mainValue【児童館】&#10;一人当たり面積">
          <a:extLst>
            <a:ext uri="{FF2B5EF4-FFF2-40B4-BE49-F238E27FC236}">
              <a16:creationId xmlns:a16="http://schemas.microsoft.com/office/drawing/2014/main" id="{B2D84FE2-590F-4CAD-B0EA-4F6D5726E2AE}"/>
            </a:ext>
          </a:extLst>
        </xdr:cNvPr>
        <xdr:cNvSpPr txBox="1"/>
      </xdr:nvSpPr>
      <xdr:spPr>
        <a:xfrm>
          <a:off x="19310427" y="1456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166895</xdr:rowOff>
    </xdr:from>
    <xdr:ext cx="469744" cy="259045"/>
    <xdr:sp macro="" textlink="">
      <xdr:nvSpPr>
        <xdr:cNvPr id="741" name="n_4mainValue【児童館】&#10;一人当たり面積">
          <a:extLst>
            <a:ext uri="{FF2B5EF4-FFF2-40B4-BE49-F238E27FC236}">
              <a16:creationId xmlns:a16="http://schemas.microsoft.com/office/drawing/2014/main" id="{CF287380-14F7-4E5F-8961-A1A3B739E9E4}"/>
            </a:ext>
          </a:extLst>
        </xdr:cNvPr>
        <xdr:cNvSpPr txBox="1"/>
      </xdr:nvSpPr>
      <xdr:spPr>
        <a:xfrm>
          <a:off x="184214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809DA099-7A57-4D32-98DB-D8F9BCC8EC9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19BDD51D-7512-47D6-8B51-F4EAB8AE925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964082D7-53EB-4CF2-AD14-3E5C6C84363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D4AE9EBF-5FC5-427B-999C-1D857F224D6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FCC24F2B-4889-4E2C-95C0-7E45B105059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46C6FCCC-2BC9-4439-A573-6EAC8739383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3C44CA20-4F7B-4DC6-8EAF-B0D7E3CB69B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46064BC0-E415-4C89-908B-235497076E9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80965A30-9680-4F66-8BD9-9C7BB683CE8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D6A9D2A2-8644-443E-8B62-34566B43866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B68D3BF5-FF4D-436A-A736-E58497496E0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307DBAB1-E068-4E9B-B842-BD2353D4903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1CDDE24C-08A6-453A-8753-2247AEF1C96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BF9F8FEA-A81F-4895-A20E-200D22479A8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2967612C-A869-4DE3-86EF-A8E83EF93CA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44FE9DCC-05A7-4E35-AFE6-8814AD6ED01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F2D4367A-1B93-484D-8718-26CFEFD508F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235538DD-0D13-4A24-BF5B-E292E7E771A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921DCE37-4F92-4F9C-9A88-52F94FD771D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1E7AB8BE-C240-4D1E-A1E6-9ABBF4FBA1E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CBC1D121-0EBF-4286-8AC7-3CA1C33E44A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56B822FE-4ABA-4533-B610-C890EBF7A61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23CD4361-3ED7-4FEF-BE64-9785715DE2C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71CD420E-FFF1-4931-A0F7-1DB8B4CC164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8CBD29A9-225A-4B2E-86F0-A17A33828FFD}"/>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C5EDFBE3-3ACA-495D-AD73-2F5ADC7534B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0109A868-612D-4CC6-B323-5E48F73A251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69" name="【公民館】&#10;有形固定資産減価償却率最大値テキスト">
          <a:extLst>
            <a:ext uri="{FF2B5EF4-FFF2-40B4-BE49-F238E27FC236}">
              <a16:creationId xmlns:a16="http://schemas.microsoft.com/office/drawing/2014/main" id="{214CC6A1-5B2D-4693-8A23-FE0905007E0C}"/>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0" name="直線コネクタ 769">
          <a:extLst>
            <a:ext uri="{FF2B5EF4-FFF2-40B4-BE49-F238E27FC236}">
              <a16:creationId xmlns:a16="http://schemas.microsoft.com/office/drawing/2014/main" id="{1B2FDF58-C9D2-4466-A636-D0663512F552}"/>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771" name="【公民館】&#10;有形固定資産減価償却率平均値テキスト">
          <a:extLst>
            <a:ext uri="{FF2B5EF4-FFF2-40B4-BE49-F238E27FC236}">
              <a16:creationId xmlns:a16="http://schemas.microsoft.com/office/drawing/2014/main" id="{370911E6-0DD7-465E-A32C-479F6E0250AD}"/>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2" name="フローチャート: 判断 771">
          <a:extLst>
            <a:ext uri="{FF2B5EF4-FFF2-40B4-BE49-F238E27FC236}">
              <a16:creationId xmlns:a16="http://schemas.microsoft.com/office/drawing/2014/main" id="{C0FAAF15-27C4-4D50-8B8F-064F2360410C}"/>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3" name="フローチャート: 判断 772">
          <a:extLst>
            <a:ext uri="{FF2B5EF4-FFF2-40B4-BE49-F238E27FC236}">
              <a16:creationId xmlns:a16="http://schemas.microsoft.com/office/drawing/2014/main" id="{3FF4DB51-A6BE-4719-8688-8E57CCCB74E9}"/>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4" name="フローチャート: 判断 773">
          <a:extLst>
            <a:ext uri="{FF2B5EF4-FFF2-40B4-BE49-F238E27FC236}">
              <a16:creationId xmlns:a16="http://schemas.microsoft.com/office/drawing/2014/main" id="{140C0FDF-D157-435E-90D5-8DAC58F634C7}"/>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5" name="フローチャート: 判断 774">
          <a:extLst>
            <a:ext uri="{FF2B5EF4-FFF2-40B4-BE49-F238E27FC236}">
              <a16:creationId xmlns:a16="http://schemas.microsoft.com/office/drawing/2014/main" id="{394CF441-9678-4B55-90A4-428432B8AE7F}"/>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F380C36D-55BD-404B-9973-F6908DE49538}"/>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6E6053B-2112-4F80-907F-6387C570CA0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11E536B-4268-413D-A0C9-78453B1C105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CE10E11-31FE-4FFD-B980-2F12EE200E4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611A0EB-0464-40C2-A6A0-28057D9DBAD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E840844B-CDE0-4EED-8BD9-1144BA19D9C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74930</xdr:rowOff>
    </xdr:from>
    <xdr:to>
      <xdr:col>85</xdr:col>
      <xdr:colOff>177800</xdr:colOff>
      <xdr:row>104</xdr:row>
      <xdr:rowOff>5080</xdr:rowOff>
    </xdr:to>
    <xdr:sp macro="" textlink="">
      <xdr:nvSpPr>
        <xdr:cNvPr id="782" name="楕円 781">
          <a:extLst>
            <a:ext uri="{FF2B5EF4-FFF2-40B4-BE49-F238E27FC236}">
              <a16:creationId xmlns:a16="http://schemas.microsoft.com/office/drawing/2014/main" id="{A059629F-8323-4336-A4DB-C71A8E8D470C}"/>
            </a:ext>
          </a:extLst>
        </xdr:cNvPr>
        <xdr:cNvSpPr/>
      </xdr:nvSpPr>
      <xdr:spPr>
        <a:xfrm>
          <a:off x="162687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97807</xdr:rowOff>
    </xdr:from>
    <xdr:ext cx="405111" cy="259045"/>
    <xdr:sp macro="" textlink="">
      <xdr:nvSpPr>
        <xdr:cNvPr id="783" name="【公民館】&#10;有形固定資産減価償却率該当値テキスト">
          <a:extLst>
            <a:ext uri="{FF2B5EF4-FFF2-40B4-BE49-F238E27FC236}">
              <a16:creationId xmlns:a16="http://schemas.microsoft.com/office/drawing/2014/main" id="{1C43DC8C-5F44-4CD3-960E-EEB1452EB6C2}"/>
            </a:ext>
          </a:extLst>
        </xdr:cNvPr>
        <xdr:cNvSpPr txBox="1"/>
      </xdr:nvSpPr>
      <xdr:spPr>
        <a:xfrm>
          <a:off x="16357600"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8255</xdr:rowOff>
    </xdr:from>
    <xdr:to>
      <xdr:col>81</xdr:col>
      <xdr:colOff>101600</xdr:colOff>
      <xdr:row>103</xdr:row>
      <xdr:rowOff>109855</xdr:rowOff>
    </xdr:to>
    <xdr:sp macro="" textlink="">
      <xdr:nvSpPr>
        <xdr:cNvPr id="784" name="楕円 783">
          <a:extLst>
            <a:ext uri="{FF2B5EF4-FFF2-40B4-BE49-F238E27FC236}">
              <a16:creationId xmlns:a16="http://schemas.microsoft.com/office/drawing/2014/main" id="{C64B5563-14DF-45CE-A073-B34ADFC63938}"/>
            </a:ext>
          </a:extLst>
        </xdr:cNvPr>
        <xdr:cNvSpPr/>
      </xdr:nvSpPr>
      <xdr:spPr>
        <a:xfrm>
          <a:off x="1543050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59055</xdr:rowOff>
    </xdr:from>
    <xdr:to>
      <xdr:col>85</xdr:col>
      <xdr:colOff>127000</xdr:colOff>
      <xdr:row>103</xdr:row>
      <xdr:rowOff>125730</xdr:rowOff>
    </xdr:to>
    <xdr:cxnSp macro="">
      <xdr:nvCxnSpPr>
        <xdr:cNvPr id="785" name="直線コネクタ 784">
          <a:extLst>
            <a:ext uri="{FF2B5EF4-FFF2-40B4-BE49-F238E27FC236}">
              <a16:creationId xmlns:a16="http://schemas.microsoft.com/office/drawing/2014/main" id="{7E0D65BE-B99E-4DDA-AC4F-2E648F9F661D}"/>
            </a:ext>
          </a:extLst>
        </xdr:cNvPr>
        <xdr:cNvCxnSpPr/>
      </xdr:nvCxnSpPr>
      <xdr:spPr>
        <a:xfrm>
          <a:off x="15481300" y="1771840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114936</xdr:rowOff>
    </xdr:from>
    <xdr:to>
      <xdr:col>76</xdr:col>
      <xdr:colOff>165100</xdr:colOff>
      <xdr:row>103</xdr:row>
      <xdr:rowOff>45086</xdr:rowOff>
    </xdr:to>
    <xdr:sp macro="" textlink="">
      <xdr:nvSpPr>
        <xdr:cNvPr id="786" name="楕円 785">
          <a:extLst>
            <a:ext uri="{FF2B5EF4-FFF2-40B4-BE49-F238E27FC236}">
              <a16:creationId xmlns:a16="http://schemas.microsoft.com/office/drawing/2014/main" id="{37B1B029-97FA-4AE2-ABAD-648CE47B23CA}"/>
            </a:ext>
          </a:extLst>
        </xdr:cNvPr>
        <xdr:cNvSpPr/>
      </xdr:nvSpPr>
      <xdr:spPr>
        <a:xfrm>
          <a:off x="14541500" y="1760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165736</xdr:rowOff>
    </xdr:from>
    <xdr:to>
      <xdr:col>81</xdr:col>
      <xdr:colOff>50800</xdr:colOff>
      <xdr:row>103</xdr:row>
      <xdr:rowOff>59055</xdr:rowOff>
    </xdr:to>
    <xdr:cxnSp macro="">
      <xdr:nvCxnSpPr>
        <xdr:cNvPr id="787" name="直線コネクタ 786">
          <a:extLst>
            <a:ext uri="{FF2B5EF4-FFF2-40B4-BE49-F238E27FC236}">
              <a16:creationId xmlns:a16="http://schemas.microsoft.com/office/drawing/2014/main" id="{C8F529BA-ADA8-4D17-8216-7146F70953E9}"/>
            </a:ext>
          </a:extLst>
        </xdr:cNvPr>
        <xdr:cNvCxnSpPr/>
      </xdr:nvCxnSpPr>
      <xdr:spPr>
        <a:xfrm>
          <a:off x="14592300" y="17653636"/>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50164</xdr:rowOff>
    </xdr:from>
    <xdr:to>
      <xdr:col>72</xdr:col>
      <xdr:colOff>38100</xdr:colOff>
      <xdr:row>102</xdr:row>
      <xdr:rowOff>151764</xdr:rowOff>
    </xdr:to>
    <xdr:sp macro="" textlink="">
      <xdr:nvSpPr>
        <xdr:cNvPr id="788" name="楕円 787">
          <a:extLst>
            <a:ext uri="{FF2B5EF4-FFF2-40B4-BE49-F238E27FC236}">
              <a16:creationId xmlns:a16="http://schemas.microsoft.com/office/drawing/2014/main" id="{935E8148-0661-4027-BC06-AF20DDBBA2AD}"/>
            </a:ext>
          </a:extLst>
        </xdr:cNvPr>
        <xdr:cNvSpPr/>
      </xdr:nvSpPr>
      <xdr:spPr>
        <a:xfrm>
          <a:off x="13652500" y="1753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100964</xdr:rowOff>
    </xdr:from>
    <xdr:to>
      <xdr:col>76</xdr:col>
      <xdr:colOff>114300</xdr:colOff>
      <xdr:row>102</xdr:row>
      <xdr:rowOff>165736</xdr:rowOff>
    </xdr:to>
    <xdr:cxnSp macro="">
      <xdr:nvCxnSpPr>
        <xdr:cNvPr id="789" name="直線コネクタ 788">
          <a:extLst>
            <a:ext uri="{FF2B5EF4-FFF2-40B4-BE49-F238E27FC236}">
              <a16:creationId xmlns:a16="http://schemas.microsoft.com/office/drawing/2014/main" id="{E15AE218-44B4-4FED-AAC0-A0E23D184876}"/>
            </a:ext>
          </a:extLst>
        </xdr:cNvPr>
        <xdr:cNvCxnSpPr/>
      </xdr:nvCxnSpPr>
      <xdr:spPr>
        <a:xfrm>
          <a:off x="13703300" y="17588864"/>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156845</xdr:rowOff>
    </xdr:from>
    <xdr:to>
      <xdr:col>67</xdr:col>
      <xdr:colOff>101600</xdr:colOff>
      <xdr:row>102</xdr:row>
      <xdr:rowOff>86995</xdr:rowOff>
    </xdr:to>
    <xdr:sp macro="" textlink="">
      <xdr:nvSpPr>
        <xdr:cNvPr id="790" name="楕円 789">
          <a:extLst>
            <a:ext uri="{FF2B5EF4-FFF2-40B4-BE49-F238E27FC236}">
              <a16:creationId xmlns:a16="http://schemas.microsoft.com/office/drawing/2014/main" id="{C3CAF517-5D22-40F3-94CC-059DB9B404A3}"/>
            </a:ext>
          </a:extLst>
        </xdr:cNvPr>
        <xdr:cNvSpPr/>
      </xdr:nvSpPr>
      <xdr:spPr>
        <a:xfrm>
          <a:off x="12763500" y="1747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36195</xdr:rowOff>
    </xdr:from>
    <xdr:to>
      <xdr:col>71</xdr:col>
      <xdr:colOff>177800</xdr:colOff>
      <xdr:row>102</xdr:row>
      <xdr:rowOff>100964</xdr:rowOff>
    </xdr:to>
    <xdr:cxnSp macro="">
      <xdr:nvCxnSpPr>
        <xdr:cNvPr id="791" name="直線コネクタ 790">
          <a:extLst>
            <a:ext uri="{FF2B5EF4-FFF2-40B4-BE49-F238E27FC236}">
              <a16:creationId xmlns:a16="http://schemas.microsoft.com/office/drawing/2014/main" id="{A228F9B1-7EBE-4892-982A-F7D537981EDA}"/>
            </a:ext>
          </a:extLst>
        </xdr:cNvPr>
        <xdr:cNvCxnSpPr/>
      </xdr:nvCxnSpPr>
      <xdr:spPr>
        <a:xfrm>
          <a:off x="12814300" y="17524095"/>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92" name="n_1aveValue【公民館】&#10;有形固定資産減価償却率">
          <a:extLst>
            <a:ext uri="{FF2B5EF4-FFF2-40B4-BE49-F238E27FC236}">
              <a16:creationId xmlns:a16="http://schemas.microsoft.com/office/drawing/2014/main" id="{F757C4C6-85DF-4730-82D4-2910CF91CE1E}"/>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3" name="n_2aveValue【公民館】&#10;有形固定資産減価償却率">
          <a:extLst>
            <a:ext uri="{FF2B5EF4-FFF2-40B4-BE49-F238E27FC236}">
              <a16:creationId xmlns:a16="http://schemas.microsoft.com/office/drawing/2014/main" id="{74609796-5160-45B8-85AB-41E64F06FA96}"/>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4" name="n_3aveValue【公民館】&#10;有形固定資産減価償却率">
          <a:extLst>
            <a:ext uri="{FF2B5EF4-FFF2-40B4-BE49-F238E27FC236}">
              <a16:creationId xmlns:a16="http://schemas.microsoft.com/office/drawing/2014/main" id="{EF0AF77E-ADCC-46E3-994B-42B6DBA248DF}"/>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795" name="n_4aveValue【公民館】&#10;有形固定資産減価償却率">
          <a:extLst>
            <a:ext uri="{FF2B5EF4-FFF2-40B4-BE49-F238E27FC236}">
              <a16:creationId xmlns:a16="http://schemas.microsoft.com/office/drawing/2014/main" id="{1A85E666-A171-4BA4-9C50-E35BCA9103DB}"/>
            </a:ext>
          </a:extLst>
        </xdr:cNvPr>
        <xdr:cNvSpPr txBox="1"/>
      </xdr:nvSpPr>
      <xdr:spPr>
        <a:xfrm>
          <a:off x="12611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126382</xdr:rowOff>
    </xdr:from>
    <xdr:ext cx="405111" cy="259045"/>
    <xdr:sp macro="" textlink="">
      <xdr:nvSpPr>
        <xdr:cNvPr id="796" name="n_1mainValue【公民館】&#10;有形固定資産減価償却率">
          <a:extLst>
            <a:ext uri="{FF2B5EF4-FFF2-40B4-BE49-F238E27FC236}">
              <a16:creationId xmlns:a16="http://schemas.microsoft.com/office/drawing/2014/main" id="{99C936DE-732B-48A5-818F-E3AF68700CF7}"/>
            </a:ext>
          </a:extLst>
        </xdr:cNvPr>
        <xdr:cNvSpPr txBox="1"/>
      </xdr:nvSpPr>
      <xdr:spPr>
        <a:xfrm>
          <a:off x="15266044"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61613</xdr:rowOff>
    </xdr:from>
    <xdr:ext cx="405111" cy="259045"/>
    <xdr:sp macro="" textlink="">
      <xdr:nvSpPr>
        <xdr:cNvPr id="797" name="n_2mainValue【公民館】&#10;有形固定資産減価償却率">
          <a:extLst>
            <a:ext uri="{FF2B5EF4-FFF2-40B4-BE49-F238E27FC236}">
              <a16:creationId xmlns:a16="http://schemas.microsoft.com/office/drawing/2014/main" id="{6741A556-67D7-40AB-A2A8-EFF0C97C0A37}"/>
            </a:ext>
          </a:extLst>
        </xdr:cNvPr>
        <xdr:cNvSpPr txBox="1"/>
      </xdr:nvSpPr>
      <xdr:spPr>
        <a:xfrm>
          <a:off x="14389744" y="1737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168291</xdr:rowOff>
    </xdr:from>
    <xdr:ext cx="405111" cy="259045"/>
    <xdr:sp macro="" textlink="">
      <xdr:nvSpPr>
        <xdr:cNvPr id="798" name="n_3mainValue【公民館】&#10;有形固定資産減価償却率">
          <a:extLst>
            <a:ext uri="{FF2B5EF4-FFF2-40B4-BE49-F238E27FC236}">
              <a16:creationId xmlns:a16="http://schemas.microsoft.com/office/drawing/2014/main" id="{5CAFABFA-836A-44C4-B1FD-A230D74FE9DD}"/>
            </a:ext>
          </a:extLst>
        </xdr:cNvPr>
        <xdr:cNvSpPr txBox="1"/>
      </xdr:nvSpPr>
      <xdr:spPr>
        <a:xfrm>
          <a:off x="13500744" y="1731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103522</xdr:rowOff>
    </xdr:from>
    <xdr:ext cx="405111" cy="259045"/>
    <xdr:sp macro="" textlink="">
      <xdr:nvSpPr>
        <xdr:cNvPr id="799" name="n_4mainValue【公民館】&#10;有形固定資産減価償却率">
          <a:extLst>
            <a:ext uri="{FF2B5EF4-FFF2-40B4-BE49-F238E27FC236}">
              <a16:creationId xmlns:a16="http://schemas.microsoft.com/office/drawing/2014/main" id="{4270529A-305D-4715-A845-35C1B56F40A8}"/>
            </a:ext>
          </a:extLst>
        </xdr:cNvPr>
        <xdr:cNvSpPr txBox="1"/>
      </xdr:nvSpPr>
      <xdr:spPr>
        <a:xfrm>
          <a:off x="12611744" y="1724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5621D3FC-2F7D-471B-B627-BB42C580633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C561DE95-F60F-4362-A17B-8BEDA6CADC5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E6DA3985-E16B-4977-BAA7-0E79D4904E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635B553-105B-4DEB-89B3-4EED010FDDC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2DBA159A-8848-479A-9B41-F9F5B3CFABC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C838D2E3-A89A-4A1F-8505-84618685970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019DBD00-C74E-4307-BE6D-85D2D897E6F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64CD0935-E143-4849-B402-43ECD8BBA64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B6923EA7-488D-44B5-AD41-30C5A4B9FF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9DB0C283-10EA-4B31-875B-FD3B937F885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3D171E71-A5E5-4F02-A486-38D544EAEE6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8E408450-4075-48E4-B2ED-B456AA5C56B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234F9572-D2EF-45D2-8935-980A6127F3E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58F823E5-243E-4E5B-B64B-193F6271106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6696F112-AAF7-4B9A-B6FE-37678AB2991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D0429176-895E-4CEE-8085-AA5AC224C99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E9AA6CAC-9F16-492A-8981-A5D65277D92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8C484A62-94DF-4AED-AD78-EFE50085160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B84BD0B8-83D3-49C7-9A77-0B598FB4EB3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87F3EF7B-BD12-4C41-A294-CB4F9FDF232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423FD4EB-41B0-45F2-87EA-A52E890A3BE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1" name="直線コネクタ 820">
          <a:extLst>
            <a:ext uri="{FF2B5EF4-FFF2-40B4-BE49-F238E27FC236}">
              <a16:creationId xmlns:a16="http://schemas.microsoft.com/office/drawing/2014/main" id="{BDAD64E2-530F-4B64-B46A-5B94116782C6}"/>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2" name="【公民館】&#10;一人当たり面積最小値テキスト">
          <a:extLst>
            <a:ext uri="{FF2B5EF4-FFF2-40B4-BE49-F238E27FC236}">
              <a16:creationId xmlns:a16="http://schemas.microsoft.com/office/drawing/2014/main" id="{F1722415-9BE2-4955-9A64-0FCBCDF00056}"/>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3" name="直線コネクタ 822">
          <a:extLst>
            <a:ext uri="{FF2B5EF4-FFF2-40B4-BE49-F238E27FC236}">
              <a16:creationId xmlns:a16="http://schemas.microsoft.com/office/drawing/2014/main" id="{DE2A3CA8-DBCC-4A93-A2F2-93E42E7BFE5E}"/>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4" name="【公民館】&#10;一人当たり面積最大値テキスト">
          <a:extLst>
            <a:ext uri="{FF2B5EF4-FFF2-40B4-BE49-F238E27FC236}">
              <a16:creationId xmlns:a16="http://schemas.microsoft.com/office/drawing/2014/main" id="{B5E40B12-CFEC-4947-A02D-BF196CCA19FD}"/>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5" name="直線コネクタ 824">
          <a:extLst>
            <a:ext uri="{FF2B5EF4-FFF2-40B4-BE49-F238E27FC236}">
              <a16:creationId xmlns:a16="http://schemas.microsoft.com/office/drawing/2014/main" id="{3733CA1A-CE84-40A8-B9F1-9A7B34799CC7}"/>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826" name="【公民館】&#10;一人当たり面積平均値テキスト">
          <a:extLst>
            <a:ext uri="{FF2B5EF4-FFF2-40B4-BE49-F238E27FC236}">
              <a16:creationId xmlns:a16="http://schemas.microsoft.com/office/drawing/2014/main" id="{013772F3-8F5A-45F0-A67B-F6E0B04561B4}"/>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7" name="フローチャート: 判断 826">
          <a:extLst>
            <a:ext uri="{FF2B5EF4-FFF2-40B4-BE49-F238E27FC236}">
              <a16:creationId xmlns:a16="http://schemas.microsoft.com/office/drawing/2014/main" id="{7ABB6628-FB99-495F-90FF-00D86BA7DBC6}"/>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28" name="フローチャート: 判断 827">
          <a:extLst>
            <a:ext uri="{FF2B5EF4-FFF2-40B4-BE49-F238E27FC236}">
              <a16:creationId xmlns:a16="http://schemas.microsoft.com/office/drawing/2014/main" id="{E948D3C9-9F49-4D14-9F3A-B868574DCD02}"/>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29" name="フローチャート: 判断 828">
          <a:extLst>
            <a:ext uri="{FF2B5EF4-FFF2-40B4-BE49-F238E27FC236}">
              <a16:creationId xmlns:a16="http://schemas.microsoft.com/office/drawing/2014/main" id="{ABCC6F6F-3C82-4EC6-AB3E-05A4327CB8D4}"/>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0" name="フローチャート: 判断 829">
          <a:extLst>
            <a:ext uri="{FF2B5EF4-FFF2-40B4-BE49-F238E27FC236}">
              <a16:creationId xmlns:a16="http://schemas.microsoft.com/office/drawing/2014/main" id="{20C6C3CB-4E9E-4552-9F28-138A4A5F5CC5}"/>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136958</xdr:rowOff>
    </xdr:from>
    <xdr:to>
      <xdr:col>98</xdr:col>
      <xdr:colOff>38100</xdr:colOff>
      <xdr:row>107</xdr:row>
      <xdr:rowOff>67108</xdr:rowOff>
    </xdr:to>
    <xdr:sp macro="" textlink="">
      <xdr:nvSpPr>
        <xdr:cNvPr id="831" name="フローチャート: 判断 830">
          <a:extLst>
            <a:ext uri="{FF2B5EF4-FFF2-40B4-BE49-F238E27FC236}">
              <a16:creationId xmlns:a16="http://schemas.microsoft.com/office/drawing/2014/main" id="{8B6E4B51-0FE8-4D11-A117-EC9119D4151E}"/>
            </a:ext>
          </a:extLst>
        </xdr:cNvPr>
        <xdr:cNvSpPr/>
      </xdr:nvSpPr>
      <xdr:spPr>
        <a:xfrm>
          <a:off x="18605500" y="1831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3A55C96-E09F-4E2F-B9B2-0E495E4813C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A9E8C08-2183-40C5-8B4E-B2E61434005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F75D55B-2B9E-49AB-97F0-CB3B147BC9C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6F76A29-FFDD-4E36-B29B-2DF2C4715FE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A69F3E5-3CC4-4018-9E2F-079B7EBD561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164846</xdr:rowOff>
    </xdr:from>
    <xdr:to>
      <xdr:col>116</xdr:col>
      <xdr:colOff>114300</xdr:colOff>
      <xdr:row>105</xdr:row>
      <xdr:rowOff>94996</xdr:rowOff>
    </xdr:to>
    <xdr:sp macro="" textlink="">
      <xdr:nvSpPr>
        <xdr:cNvPr id="837" name="楕円 836">
          <a:extLst>
            <a:ext uri="{FF2B5EF4-FFF2-40B4-BE49-F238E27FC236}">
              <a16:creationId xmlns:a16="http://schemas.microsoft.com/office/drawing/2014/main" id="{409A2D68-C519-44AA-B315-71A1E86766F2}"/>
            </a:ext>
          </a:extLst>
        </xdr:cNvPr>
        <xdr:cNvSpPr/>
      </xdr:nvSpPr>
      <xdr:spPr>
        <a:xfrm>
          <a:off x="22110700" y="1799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16273</xdr:rowOff>
    </xdr:from>
    <xdr:ext cx="469744" cy="259045"/>
    <xdr:sp macro="" textlink="">
      <xdr:nvSpPr>
        <xdr:cNvPr id="838" name="【公民館】&#10;一人当たり面積該当値テキスト">
          <a:extLst>
            <a:ext uri="{FF2B5EF4-FFF2-40B4-BE49-F238E27FC236}">
              <a16:creationId xmlns:a16="http://schemas.microsoft.com/office/drawing/2014/main" id="{3BF608D3-7589-4DA2-9B1A-D2CDC8BFB0E4}"/>
            </a:ext>
          </a:extLst>
        </xdr:cNvPr>
        <xdr:cNvSpPr txBox="1"/>
      </xdr:nvSpPr>
      <xdr:spPr>
        <a:xfrm>
          <a:off x="22199600" y="1784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3454</xdr:rowOff>
    </xdr:from>
    <xdr:to>
      <xdr:col>112</xdr:col>
      <xdr:colOff>38100</xdr:colOff>
      <xdr:row>105</xdr:row>
      <xdr:rowOff>105054</xdr:rowOff>
    </xdr:to>
    <xdr:sp macro="" textlink="">
      <xdr:nvSpPr>
        <xdr:cNvPr id="839" name="楕円 838">
          <a:extLst>
            <a:ext uri="{FF2B5EF4-FFF2-40B4-BE49-F238E27FC236}">
              <a16:creationId xmlns:a16="http://schemas.microsoft.com/office/drawing/2014/main" id="{4E7C98B9-C719-44C1-A37A-87C6340F3459}"/>
            </a:ext>
          </a:extLst>
        </xdr:cNvPr>
        <xdr:cNvSpPr/>
      </xdr:nvSpPr>
      <xdr:spPr>
        <a:xfrm>
          <a:off x="21272500" y="1800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44196</xdr:rowOff>
    </xdr:from>
    <xdr:to>
      <xdr:col>116</xdr:col>
      <xdr:colOff>63500</xdr:colOff>
      <xdr:row>105</xdr:row>
      <xdr:rowOff>54254</xdr:rowOff>
    </xdr:to>
    <xdr:cxnSp macro="">
      <xdr:nvCxnSpPr>
        <xdr:cNvPr id="840" name="直線コネクタ 839">
          <a:extLst>
            <a:ext uri="{FF2B5EF4-FFF2-40B4-BE49-F238E27FC236}">
              <a16:creationId xmlns:a16="http://schemas.microsoft.com/office/drawing/2014/main" id="{727FACC8-44FD-4E8D-AB28-A2CFCA6D1CA7}"/>
            </a:ext>
          </a:extLst>
        </xdr:cNvPr>
        <xdr:cNvCxnSpPr/>
      </xdr:nvCxnSpPr>
      <xdr:spPr>
        <a:xfrm flipV="1">
          <a:off x="21323300" y="18046446"/>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10313</xdr:rowOff>
    </xdr:from>
    <xdr:to>
      <xdr:col>107</xdr:col>
      <xdr:colOff>101600</xdr:colOff>
      <xdr:row>105</xdr:row>
      <xdr:rowOff>111913</xdr:rowOff>
    </xdr:to>
    <xdr:sp macro="" textlink="">
      <xdr:nvSpPr>
        <xdr:cNvPr id="841" name="楕円 840">
          <a:extLst>
            <a:ext uri="{FF2B5EF4-FFF2-40B4-BE49-F238E27FC236}">
              <a16:creationId xmlns:a16="http://schemas.microsoft.com/office/drawing/2014/main" id="{8BAF1C02-6821-484D-A342-CD18A6B84D22}"/>
            </a:ext>
          </a:extLst>
        </xdr:cNvPr>
        <xdr:cNvSpPr/>
      </xdr:nvSpPr>
      <xdr:spPr>
        <a:xfrm>
          <a:off x="20383500" y="1801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54254</xdr:rowOff>
    </xdr:from>
    <xdr:to>
      <xdr:col>111</xdr:col>
      <xdr:colOff>177800</xdr:colOff>
      <xdr:row>105</xdr:row>
      <xdr:rowOff>61113</xdr:rowOff>
    </xdr:to>
    <xdr:cxnSp macro="">
      <xdr:nvCxnSpPr>
        <xdr:cNvPr id="842" name="直線コネクタ 841">
          <a:extLst>
            <a:ext uri="{FF2B5EF4-FFF2-40B4-BE49-F238E27FC236}">
              <a16:creationId xmlns:a16="http://schemas.microsoft.com/office/drawing/2014/main" id="{CFD3282D-0702-4B39-A360-1154E0361CEA}"/>
            </a:ext>
          </a:extLst>
        </xdr:cNvPr>
        <xdr:cNvCxnSpPr/>
      </xdr:nvCxnSpPr>
      <xdr:spPr>
        <a:xfrm flipV="1">
          <a:off x="20434300" y="1805650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13055</xdr:rowOff>
    </xdr:from>
    <xdr:to>
      <xdr:col>102</xdr:col>
      <xdr:colOff>165100</xdr:colOff>
      <xdr:row>105</xdr:row>
      <xdr:rowOff>114655</xdr:rowOff>
    </xdr:to>
    <xdr:sp macro="" textlink="">
      <xdr:nvSpPr>
        <xdr:cNvPr id="843" name="楕円 842">
          <a:extLst>
            <a:ext uri="{FF2B5EF4-FFF2-40B4-BE49-F238E27FC236}">
              <a16:creationId xmlns:a16="http://schemas.microsoft.com/office/drawing/2014/main" id="{03DA72A9-5B57-4148-8938-0FA37166CA18}"/>
            </a:ext>
          </a:extLst>
        </xdr:cNvPr>
        <xdr:cNvSpPr/>
      </xdr:nvSpPr>
      <xdr:spPr>
        <a:xfrm>
          <a:off x="19494500" y="180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61113</xdr:rowOff>
    </xdr:from>
    <xdr:to>
      <xdr:col>107</xdr:col>
      <xdr:colOff>50800</xdr:colOff>
      <xdr:row>105</xdr:row>
      <xdr:rowOff>63855</xdr:rowOff>
    </xdr:to>
    <xdr:cxnSp macro="">
      <xdr:nvCxnSpPr>
        <xdr:cNvPr id="844" name="直線コネクタ 843">
          <a:extLst>
            <a:ext uri="{FF2B5EF4-FFF2-40B4-BE49-F238E27FC236}">
              <a16:creationId xmlns:a16="http://schemas.microsoft.com/office/drawing/2014/main" id="{367A1F3B-B0DE-4A23-AD56-E6890B4BA431}"/>
            </a:ext>
          </a:extLst>
        </xdr:cNvPr>
        <xdr:cNvCxnSpPr/>
      </xdr:nvCxnSpPr>
      <xdr:spPr>
        <a:xfrm flipV="1">
          <a:off x="19545300" y="1806336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18542</xdr:rowOff>
    </xdr:from>
    <xdr:to>
      <xdr:col>98</xdr:col>
      <xdr:colOff>38100</xdr:colOff>
      <xdr:row>105</xdr:row>
      <xdr:rowOff>120142</xdr:rowOff>
    </xdr:to>
    <xdr:sp macro="" textlink="">
      <xdr:nvSpPr>
        <xdr:cNvPr id="845" name="楕円 844">
          <a:extLst>
            <a:ext uri="{FF2B5EF4-FFF2-40B4-BE49-F238E27FC236}">
              <a16:creationId xmlns:a16="http://schemas.microsoft.com/office/drawing/2014/main" id="{971A6F77-0BD8-47A5-9A46-FCF7A85F5FE1}"/>
            </a:ext>
          </a:extLst>
        </xdr:cNvPr>
        <xdr:cNvSpPr/>
      </xdr:nvSpPr>
      <xdr:spPr>
        <a:xfrm>
          <a:off x="186055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63855</xdr:rowOff>
    </xdr:from>
    <xdr:to>
      <xdr:col>102</xdr:col>
      <xdr:colOff>114300</xdr:colOff>
      <xdr:row>105</xdr:row>
      <xdr:rowOff>69342</xdr:rowOff>
    </xdr:to>
    <xdr:cxnSp macro="">
      <xdr:nvCxnSpPr>
        <xdr:cNvPr id="846" name="直線コネクタ 845">
          <a:extLst>
            <a:ext uri="{FF2B5EF4-FFF2-40B4-BE49-F238E27FC236}">
              <a16:creationId xmlns:a16="http://schemas.microsoft.com/office/drawing/2014/main" id="{F22966FF-E87B-41E9-8D8A-13473F10B230}"/>
            </a:ext>
          </a:extLst>
        </xdr:cNvPr>
        <xdr:cNvCxnSpPr/>
      </xdr:nvCxnSpPr>
      <xdr:spPr>
        <a:xfrm flipV="1">
          <a:off x="18656300" y="18066105"/>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847" name="n_1aveValue【公民館】&#10;一人当たり面積">
          <a:extLst>
            <a:ext uri="{FF2B5EF4-FFF2-40B4-BE49-F238E27FC236}">
              <a16:creationId xmlns:a16="http://schemas.microsoft.com/office/drawing/2014/main" id="{D9710D56-3362-45DC-B2C3-7BF8885F8C3A}"/>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848" name="n_2aveValue【公民館】&#10;一人当たり面積">
          <a:extLst>
            <a:ext uri="{FF2B5EF4-FFF2-40B4-BE49-F238E27FC236}">
              <a16:creationId xmlns:a16="http://schemas.microsoft.com/office/drawing/2014/main" id="{7A5BA1C5-EBB9-4F88-B03E-DC79F82A5B86}"/>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849" name="n_3aveValue【公民館】&#10;一人当たり面積">
          <a:extLst>
            <a:ext uri="{FF2B5EF4-FFF2-40B4-BE49-F238E27FC236}">
              <a16:creationId xmlns:a16="http://schemas.microsoft.com/office/drawing/2014/main" id="{13442443-9CA1-464D-B30D-42642FDE232F}"/>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58235</xdr:rowOff>
    </xdr:from>
    <xdr:ext cx="469744" cy="259045"/>
    <xdr:sp macro="" textlink="">
      <xdr:nvSpPr>
        <xdr:cNvPr id="850" name="n_4aveValue【公民館】&#10;一人当たり面積">
          <a:extLst>
            <a:ext uri="{FF2B5EF4-FFF2-40B4-BE49-F238E27FC236}">
              <a16:creationId xmlns:a16="http://schemas.microsoft.com/office/drawing/2014/main" id="{570CFBF8-BDD1-4563-B352-5CB35E139F47}"/>
            </a:ext>
          </a:extLst>
        </xdr:cNvPr>
        <xdr:cNvSpPr txBox="1"/>
      </xdr:nvSpPr>
      <xdr:spPr>
        <a:xfrm>
          <a:off x="18421427" y="184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121581</xdr:rowOff>
    </xdr:from>
    <xdr:ext cx="469744" cy="259045"/>
    <xdr:sp macro="" textlink="">
      <xdr:nvSpPr>
        <xdr:cNvPr id="851" name="n_1mainValue【公民館】&#10;一人当たり面積">
          <a:extLst>
            <a:ext uri="{FF2B5EF4-FFF2-40B4-BE49-F238E27FC236}">
              <a16:creationId xmlns:a16="http://schemas.microsoft.com/office/drawing/2014/main" id="{1F2E1F73-929E-4BEE-8842-814AFED646CA}"/>
            </a:ext>
          </a:extLst>
        </xdr:cNvPr>
        <xdr:cNvSpPr txBox="1"/>
      </xdr:nvSpPr>
      <xdr:spPr>
        <a:xfrm>
          <a:off x="21075727" y="1778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128440</xdr:rowOff>
    </xdr:from>
    <xdr:ext cx="469744" cy="259045"/>
    <xdr:sp macro="" textlink="">
      <xdr:nvSpPr>
        <xdr:cNvPr id="852" name="n_2mainValue【公民館】&#10;一人当たり面積">
          <a:extLst>
            <a:ext uri="{FF2B5EF4-FFF2-40B4-BE49-F238E27FC236}">
              <a16:creationId xmlns:a16="http://schemas.microsoft.com/office/drawing/2014/main" id="{ADD51766-9CFE-42A0-B759-CB4D4974AD7D}"/>
            </a:ext>
          </a:extLst>
        </xdr:cNvPr>
        <xdr:cNvSpPr txBox="1"/>
      </xdr:nvSpPr>
      <xdr:spPr>
        <a:xfrm>
          <a:off x="20199427" y="1778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131182</xdr:rowOff>
    </xdr:from>
    <xdr:ext cx="469744" cy="259045"/>
    <xdr:sp macro="" textlink="">
      <xdr:nvSpPr>
        <xdr:cNvPr id="853" name="n_3mainValue【公民館】&#10;一人当たり面積">
          <a:extLst>
            <a:ext uri="{FF2B5EF4-FFF2-40B4-BE49-F238E27FC236}">
              <a16:creationId xmlns:a16="http://schemas.microsoft.com/office/drawing/2014/main" id="{C2548DCC-526A-4BB7-905B-454BAF16D559}"/>
            </a:ext>
          </a:extLst>
        </xdr:cNvPr>
        <xdr:cNvSpPr txBox="1"/>
      </xdr:nvSpPr>
      <xdr:spPr>
        <a:xfrm>
          <a:off x="19310427" y="1779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136669</xdr:rowOff>
    </xdr:from>
    <xdr:ext cx="469744" cy="259045"/>
    <xdr:sp macro="" textlink="">
      <xdr:nvSpPr>
        <xdr:cNvPr id="854" name="n_4mainValue【公民館】&#10;一人当たり面積">
          <a:extLst>
            <a:ext uri="{FF2B5EF4-FFF2-40B4-BE49-F238E27FC236}">
              <a16:creationId xmlns:a16="http://schemas.microsoft.com/office/drawing/2014/main" id="{02B382BF-4BDC-4602-B29E-A86CC7C284D1}"/>
            </a:ext>
          </a:extLst>
        </xdr:cNvPr>
        <xdr:cNvSpPr txBox="1"/>
      </xdr:nvSpPr>
      <xdr:spPr>
        <a:xfrm>
          <a:off x="18421427" y="177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7182A5C7-68C9-40FD-B673-002B003BA0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B0009D81-82CF-4EC5-9078-A41ADB1CB21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FBB5A6C8-B66A-4A70-84E1-8AA3265D5DD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類似団体と比較して特に有形固定資産減価償却率が高くなっている施設は、学校施設、児童館である。</a:t>
          </a:r>
          <a:endParaRPr lang="ja-JP" altLang="ja-JP" sz="1400">
            <a:effectLst/>
          </a:endParaRPr>
        </a:p>
        <a:p>
          <a:r>
            <a:rPr kumimoji="1" lang="ja-JP" altLang="ja-JP" sz="1100">
              <a:solidFill>
                <a:schemeClr val="dk1"/>
              </a:solidFill>
              <a:effectLst/>
              <a:latin typeface="+mn-lt"/>
              <a:ea typeface="+mn-ea"/>
              <a:cs typeface="+mn-cs"/>
            </a:rPr>
            <a:t>　学校施設については、有形固定資産減価償却率が</a:t>
          </a:r>
          <a:r>
            <a:rPr kumimoji="1" lang="en-US" altLang="ja-JP" sz="1100">
              <a:solidFill>
                <a:schemeClr val="dk1"/>
              </a:solidFill>
              <a:effectLst/>
              <a:latin typeface="+mn-lt"/>
              <a:ea typeface="+mn-ea"/>
              <a:cs typeface="+mn-cs"/>
            </a:rPr>
            <a:t>92.1</a:t>
          </a:r>
          <a:r>
            <a:rPr kumimoji="1" lang="ja-JP" altLang="ja-JP" sz="1100">
              <a:solidFill>
                <a:schemeClr val="dk1"/>
              </a:solidFill>
              <a:effectLst/>
              <a:latin typeface="+mn-lt"/>
              <a:ea typeface="+mn-ea"/>
              <a:cs typeface="+mn-cs"/>
            </a:rPr>
            <a:t>％となっており、児童館の一部は耐用年数を経過しつつあるため有形固定資産減価償却率が高くなっている。</a:t>
          </a:r>
          <a:endParaRPr lang="ja-JP" altLang="ja-JP" sz="1400">
            <a:effectLst/>
          </a:endParaRPr>
        </a:p>
        <a:p>
          <a:r>
            <a:rPr kumimoji="1" lang="ja-JP" altLang="ja-JP" sz="1100">
              <a:solidFill>
                <a:schemeClr val="dk1"/>
              </a:solidFill>
              <a:effectLst/>
              <a:latin typeface="+mn-lt"/>
              <a:ea typeface="+mn-ea"/>
              <a:cs typeface="+mn-cs"/>
            </a:rPr>
            <a:t>　大規模改修を行うなど、小学校を中心に老朽化対策に取り組んでいくこととしている。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E09B83-59A0-4612-91CF-B53D7BDCD30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824DD6-C38C-4BD6-9C31-D76D2A45F9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E279205-AE84-404C-9B79-0457EEE41B0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5D71137-08A8-4FBC-983C-2D2414C183C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北海道鷹栖町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925A1D3-CA76-4B39-9C95-3E2FB18A729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A6F8BB-7A9D-47C6-8694-E1DBF20E24D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7590FE-F32E-40EF-8737-A8B1C73DBF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A69F95-17B2-4F05-90CE-23EA3B0FF2A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738BC9-4E06-4298-8827-874978E4E0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7DC31C-1C7F-47B3-A247-BE0F9106928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6,463
6,440
139.42
7,966,627
7,620,567
258,969
3,559,963
6,208,452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CCF5AAA-E8B1-497E-96CC-41ACA334AC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1071DE-E1D5-44BD-9C58-91AD4A4E3CF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077A25-CF18-412A-976A-FBFD0750073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7D6F18-A434-4F22-AEB6-11A8A2EEEF7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F3286D-988F-4DC9-B2BF-EE4A67812C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E8D2A8D-3109-474F-9679-E3E101A8178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22BD35-4D5A-4E86-8568-2DB48922AFD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032AA6-AD0B-40D3-98EF-FB8176B137C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77B461E-C4F4-4FEA-B553-9A6144AC948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8C66A7-EC19-474B-A391-22BCD0912F3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87C719-652C-4679-977F-41CE9A512E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1B1D54-93DC-4EAA-8D1D-3F8D68689B6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723173-EAF1-4F14-BE29-366D75CE536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6810F0-1FD2-44BE-9F8F-EE9DD330837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896AF7-B862-4AB0-9806-AF549413366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D263CD1-AB80-4A2B-8C77-3E5BC42EC9A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BCDD8E-0371-47A2-A9CE-19596338EC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1EA56D-69CB-4EE0-BBC3-EBABD6B0FF0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3BAE907-9E1D-477A-A0B2-22A188B1B19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6A7EB3B-A37A-4729-AAFF-83BE1B533DB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7CE6BCA-76AB-4AFF-A1E3-E9FD34F32C7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566788-748E-45FA-A6BF-007FD99D76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479D01-533D-4E2D-89D3-949403A6C9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09C976-B8FA-45E6-8F35-80317B9D6C4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982530-54C7-4D81-9784-12DC0F90456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9494303-6D9C-44FF-AC36-9BB3FE6253D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4F1FFE-09D4-4D36-BB06-216899F5062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D43B4A9-933A-4448-A804-3213BD17D9A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2BCE481-2E87-4D19-A605-BAC5AFAEDA6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5623F95-DBE8-48E7-8565-3668A683CC9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09BAADF-92AB-43DB-A9D9-66EEAA47E56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D70D227-9396-4AE0-AADD-724DE0EE06E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F1271D3-CFD6-4325-906F-E869050409E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DA25D8D-2D75-4204-8ECD-93D7D6B1A59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D71887C-0F0A-4666-B4CB-749CDDB308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1DC542A-B8D1-4D05-9293-9AE3BADF809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6CAD10E-67E2-4323-831E-00CC7A629B8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2F6B85-9B5E-4BA0-AE50-550860B21B8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C03D9F9-7182-47FB-AEDD-31C3035CD03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1B0E1B3-695A-469A-BC40-3620A919F6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FFD49E4-942A-4F06-974E-51743F38C14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5674E3C-D7AB-4CF6-8020-38C48E2E101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6FE142A-B28C-47DD-B1CC-229CCA9DE92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978D595-EBDA-45C3-9E09-C570EBE97D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0C8DE24-A2C2-4055-A95E-C6B033D2EC6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6D0C744-E71D-4EBA-ABEA-9B5A1AA4E4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A29F23F-4672-415D-9F27-C912AEA6B3B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705058D-710E-43E0-BECF-1086BAECE0D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68306CEB-BDC6-4547-8586-BEC00F77B23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80003E67-80A0-445D-B9C9-563DA0CF897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3582AD4-3966-4815-A27B-3B84D7CA30B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616379DB-C1ED-453B-B3ED-1D3745D351B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11DDDA7F-1BE5-4102-8F3D-D0080FD9D6E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A680C19-E2C2-412D-921D-9BBD1407071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DF89B70C-967E-4B12-BBAD-426150C3774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A63B208-C360-4B56-903B-5360A15E37E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5324B7A4-543D-4B48-91D3-24EC2C62488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6765C504-D759-4F2C-B3A2-5F015B9B0C7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796CCD76-C418-4D08-B60C-0803E09E769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252B3D6F-F299-4222-B4A8-775490F4922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55FE2E6D-2FF6-4F29-B618-982D02080A0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F387C079-73E9-4F05-A511-89CB726D7E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B06DA07F-CB76-4AC6-B8E9-3C438B9B219F}"/>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BB99284B-613A-4C59-AF9F-DCFF9ABC197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AD3D6D10-D24A-4727-91DB-8BF934815EC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72B0A777-8604-4635-BFCB-2328FF948A07}"/>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155F1D56-E8EC-4D36-93B0-753FAEA9E5A1}"/>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FC38B998-EA38-4116-9AEF-C3D12102EEE3}"/>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8ED81E01-F02C-4512-A07F-9C27B077E1BC}"/>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5A3B2A65-D372-45D7-8AAC-9C1AA77B97D2}"/>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B02248E8-C0F5-4E5E-A324-913A89473043}"/>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B5E3C79E-7875-469A-B738-091C7E16ECDD}"/>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096FBC46-D2BA-4C4F-8849-E41E84F599D0}"/>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F135436-FD46-42DA-A78E-0B148732295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976895C-8500-4854-B64E-70F5BDB3DC4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4FDFD27-004D-41C4-903E-C2BA33C433F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C0E7FDB-DB2F-4DE7-A7D0-58D5837B7FD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5501FB75-D539-4522-86C2-FB6E502589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71665</xdr:rowOff>
    </xdr:from>
    <xdr:to>
      <xdr:col>24</xdr:col>
      <xdr:colOff>114300</xdr:colOff>
      <xdr:row>62</xdr:row>
      <xdr:rowOff>1815</xdr:rowOff>
    </xdr:to>
    <xdr:sp macro="" textlink="">
      <xdr:nvSpPr>
        <xdr:cNvPr id="90" name="楕円 89">
          <a:extLst>
            <a:ext uri="{FF2B5EF4-FFF2-40B4-BE49-F238E27FC236}">
              <a16:creationId xmlns:a16="http://schemas.microsoft.com/office/drawing/2014/main" id="{91CCCE90-AEA3-401F-9134-C12934CED056}"/>
            </a:ext>
          </a:extLst>
        </xdr:cNvPr>
        <xdr:cNvSpPr/>
      </xdr:nvSpPr>
      <xdr:spPr>
        <a:xfrm>
          <a:off x="45847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94542</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1443DAAA-BDFB-42DE-9C9B-2F549A164539}"/>
            </a:ext>
          </a:extLst>
        </xdr:cNvPr>
        <xdr:cNvSpPr txBox="1"/>
      </xdr:nvSpPr>
      <xdr:spPr>
        <a:xfrm>
          <a:off x="4673600"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27577</xdr:rowOff>
    </xdr:from>
    <xdr:to>
      <xdr:col>20</xdr:col>
      <xdr:colOff>38100</xdr:colOff>
      <xdr:row>61</xdr:row>
      <xdr:rowOff>129177</xdr:rowOff>
    </xdr:to>
    <xdr:sp macro="" textlink="">
      <xdr:nvSpPr>
        <xdr:cNvPr id="92" name="楕円 91">
          <a:extLst>
            <a:ext uri="{FF2B5EF4-FFF2-40B4-BE49-F238E27FC236}">
              <a16:creationId xmlns:a16="http://schemas.microsoft.com/office/drawing/2014/main" id="{A664AE12-18DD-41B0-BC7C-51FD8AB738D6}"/>
            </a:ext>
          </a:extLst>
        </xdr:cNvPr>
        <xdr:cNvSpPr/>
      </xdr:nvSpPr>
      <xdr:spPr>
        <a:xfrm>
          <a:off x="3746500" y="10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78377</xdr:rowOff>
    </xdr:from>
    <xdr:to>
      <xdr:col>24</xdr:col>
      <xdr:colOff>63500</xdr:colOff>
      <xdr:row>61</xdr:row>
      <xdr:rowOff>122465</xdr:rowOff>
    </xdr:to>
    <xdr:cxnSp macro="">
      <xdr:nvCxnSpPr>
        <xdr:cNvPr id="93" name="直線コネクタ 92">
          <a:extLst>
            <a:ext uri="{FF2B5EF4-FFF2-40B4-BE49-F238E27FC236}">
              <a16:creationId xmlns:a16="http://schemas.microsoft.com/office/drawing/2014/main" id="{7EB01100-C640-421F-97FB-F3BE509F2093}"/>
            </a:ext>
          </a:extLst>
        </xdr:cNvPr>
        <xdr:cNvCxnSpPr/>
      </xdr:nvCxnSpPr>
      <xdr:spPr>
        <a:xfrm>
          <a:off x="3797300" y="10536827"/>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94" name="楕円 93">
          <a:extLst>
            <a:ext uri="{FF2B5EF4-FFF2-40B4-BE49-F238E27FC236}">
              <a16:creationId xmlns:a16="http://schemas.microsoft.com/office/drawing/2014/main" id="{D7E4BBA1-BAFB-4CB6-9AD5-D8341E7C2A36}"/>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78377</xdr:rowOff>
    </xdr:to>
    <xdr:cxnSp macro="">
      <xdr:nvCxnSpPr>
        <xdr:cNvPr id="95" name="直線コネクタ 94">
          <a:extLst>
            <a:ext uri="{FF2B5EF4-FFF2-40B4-BE49-F238E27FC236}">
              <a16:creationId xmlns:a16="http://schemas.microsoft.com/office/drawing/2014/main" id="{B2257641-3C47-45C3-BF3B-645CA50A76B4}"/>
            </a:ext>
          </a:extLst>
        </xdr:cNvPr>
        <xdr:cNvCxnSpPr/>
      </xdr:nvCxnSpPr>
      <xdr:spPr>
        <a:xfrm>
          <a:off x="2908300" y="1049274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110853</xdr:rowOff>
    </xdr:from>
    <xdr:to>
      <xdr:col>10</xdr:col>
      <xdr:colOff>165100</xdr:colOff>
      <xdr:row>61</xdr:row>
      <xdr:rowOff>41003</xdr:rowOff>
    </xdr:to>
    <xdr:sp macro="" textlink="">
      <xdr:nvSpPr>
        <xdr:cNvPr id="96" name="楕円 95">
          <a:extLst>
            <a:ext uri="{FF2B5EF4-FFF2-40B4-BE49-F238E27FC236}">
              <a16:creationId xmlns:a16="http://schemas.microsoft.com/office/drawing/2014/main" id="{0E2EF47C-8F9F-4D1B-8129-2E65CED3610A}"/>
            </a:ext>
          </a:extLst>
        </xdr:cNvPr>
        <xdr:cNvSpPr/>
      </xdr:nvSpPr>
      <xdr:spPr>
        <a:xfrm>
          <a:off x="1968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161653</xdr:rowOff>
    </xdr:from>
    <xdr:to>
      <xdr:col>15</xdr:col>
      <xdr:colOff>50800</xdr:colOff>
      <xdr:row>61</xdr:row>
      <xdr:rowOff>34290</xdr:rowOff>
    </xdr:to>
    <xdr:cxnSp macro="">
      <xdr:nvCxnSpPr>
        <xdr:cNvPr id="97" name="直線コネクタ 96">
          <a:extLst>
            <a:ext uri="{FF2B5EF4-FFF2-40B4-BE49-F238E27FC236}">
              <a16:creationId xmlns:a16="http://schemas.microsoft.com/office/drawing/2014/main" id="{49A6A1D8-11A3-42C2-8FFE-284C959B1E89}"/>
            </a:ext>
          </a:extLst>
        </xdr:cNvPr>
        <xdr:cNvCxnSpPr/>
      </xdr:nvCxnSpPr>
      <xdr:spPr>
        <a:xfrm>
          <a:off x="2019300" y="1044865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107587</xdr:rowOff>
    </xdr:from>
    <xdr:to>
      <xdr:col>6</xdr:col>
      <xdr:colOff>38100</xdr:colOff>
      <xdr:row>61</xdr:row>
      <xdr:rowOff>37737</xdr:rowOff>
    </xdr:to>
    <xdr:sp macro="" textlink="">
      <xdr:nvSpPr>
        <xdr:cNvPr id="98" name="楕円 97">
          <a:extLst>
            <a:ext uri="{FF2B5EF4-FFF2-40B4-BE49-F238E27FC236}">
              <a16:creationId xmlns:a16="http://schemas.microsoft.com/office/drawing/2014/main" id="{3F76C056-775F-4AAE-AD25-771D8FBBC9EA}"/>
            </a:ext>
          </a:extLst>
        </xdr:cNvPr>
        <xdr:cNvSpPr/>
      </xdr:nvSpPr>
      <xdr:spPr>
        <a:xfrm>
          <a:off x="1079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158387</xdr:rowOff>
    </xdr:from>
    <xdr:to>
      <xdr:col>10</xdr:col>
      <xdr:colOff>114300</xdr:colOff>
      <xdr:row>60</xdr:row>
      <xdr:rowOff>161653</xdr:rowOff>
    </xdr:to>
    <xdr:cxnSp macro="">
      <xdr:nvCxnSpPr>
        <xdr:cNvPr id="99" name="直線コネクタ 98">
          <a:extLst>
            <a:ext uri="{FF2B5EF4-FFF2-40B4-BE49-F238E27FC236}">
              <a16:creationId xmlns:a16="http://schemas.microsoft.com/office/drawing/2014/main" id="{9DA87490-7BCA-40D9-891B-9BDE86C7801C}"/>
            </a:ext>
          </a:extLst>
        </xdr:cNvPr>
        <xdr:cNvCxnSpPr/>
      </xdr:nvCxnSpPr>
      <xdr:spPr>
        <a:xfrm>
          <a:off x="1130300" y="1044538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66B65358-1088-479E-9AC7-C401730E86F7}"/>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027995F1-5935-4794-873C-186E6289C8F5}"/>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1D2CCE19-7281-44A6-8683-930E3F694235}"/>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3281CB9E-CCBC-4D89-8324-9C66FA8A0F7C}"/>
            </a:ext>
          </a:extLst>
        </xdr:cNvPr>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145704</xdr:rowOff>
    </xdr:from>
    <xdr:ext cx="405111" cy="259045"/>
    <xdr:sp macro="" textlink="">
      <xdr:nvSpPr>
        <xdr:cNvPr id="104" name="n_1mainValue【体育館・プール】&#10;有形固定資産減価償却率">
          <a:extLst>
            <a:ext uri="{FF2B5EF4-FFF2-40B4-BE49-F238E27FC236}">
              <a16:creationId xmlns:a16="http://schemas.microsoft.com/office/drawing/2014/main" id="{094E954B-4764-45D9-95C2-11DEC8DFD97F}"/>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101617</xdr:rowOff>
    </xdr:from>
    <xdr:ext cx="405111" cy="259045"/>
    <xdr:sp macro="" textlink="">
      <xdr:nvSpPr>
        <xdr:cNvPr id="105" name="n_2mainValue【体育館・プール】&#10;有形固定資産減価償却率">
          <a:extLst>
            <a:ext uri="{FF2B5EF4-FFF2-40B4-BE49-F238E27FC236}">
              <a16:creationId xmlns:a16="http://schemas.microsoft.com/office/drawing/2014/main" id="{42D38656-5837-417D-B906-ED51812180FE}"/>
            </a:ext>
          </a:extLst>
        </xdr:cNvPr>
        <xdr:cNvSpPr txBox="1"/>
      </xdr:nvSpPr>
      <xdr:spPr>
        <a:xfrm>
          <a:off x="27057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106" name="n_3mainValue【体育館・プール】&#10;有形固定資産減価償却率">
          <a:extLst>
            <a:ext uri="{FF2B5EF4-FFF2-40B4-BE49-F238E27FC236}">
              <a16:creationId xmlns:a16="http://schemas.microsoft.com/office/drawing/2014/main" id="{338218B4-31DA-4D95-9BC2-54FFF7D26E23}"/>
            </a:ext>
          </a:extLst>
        </xdr:cNvPr>
        <xdr:cNvSpPr txBox="1"/>
      </xdr:nvSpPr>
      <xdr:spPr>
        <a:xfrm>
          <a:off x="1816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54264</xdr:rowOff>
    </xdr:from>
    <xdr:ext cx="405111" cy="259045"/>
    <xdr:sp macro="" textlink="">
      <xdr:nvSpPr>
        <xdr:cNvPr id="107" name="n_4mainValue【体育館・プール】&#10;有形固定資産減価償却率">
          <a:extLst>
            <a:ext uri="{FF2B5EF4-FFF2-40B4-BE49-F238E27FC236}">
              <a16:creationId xmlns:a16="http://schemas.microsoft.com/office/drawing/2014/main" id="{95C08C03-7123-44CA-9BB9-A2890C64A35B}"/>
            </a:ext>
          </a:extLst>
        </xdr:cNvPr>
        <xdr:cNvSpPr txBox="1"/>
      </xdr:nvSpPr>
      <xdr:spPr>
        <a:xfrm>
          <a:off x="927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4B6EE1AC-925D-4809-8744-377595E82F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57F56606-BC1F-4087-BE3F-A2EAEE4B46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35D77E57-8EA8-4439-B38C-783C3B9179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BC057EBF-E737-42DC-838D-A2303634B78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60CD590-A24A-4BE6-BBB6-3E8EA56D0A8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42B20969-8BB5-4DBE-81F8-32CB7278BC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2FE4360B-E11C-4FA7-AC32-177CFDE8E00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7194692A-D115-43CD-8EDE-8782AA71AC0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A0040A1A-5BA6-4DFF-9656-D66A01C6968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446B631C-A31A-4F69-954C-B5A94DCB9F4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59340213-BABD-4D1D-9F1D-6E8D4C05DFE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EFFFC39A-2DFE-49B1-BFE9-4BA01181B33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A5D807DD-8AA3-4375-9A58-0B32EF6EAB3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A7E32FE9-BB7A-43CA-A14D-FEC006C1851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09B8BD43-5BF5-4789-B9F0-969AC76F4C6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EED73271-F4F3-4FF3-A1CC-D24A08124D8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38159AEB-0BF2-49A5-AE9A-5E29527250C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691F6F9C-9A0E-4002-99B2-24A71B6E51B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6F84C639-6B14-44E3-954A-567D3620871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578276B0-195F-4492-82C3-0ED7CD345FF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ACB523D8-57E8-4C44-8E95-5D896DB230D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F7BF8704-6420-4449-BA07-E9472E9D9D2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5B8143E8-DD22-4696-A281-A828662094B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995FD090-55F6-4C33-874F-DA21E2B552D8}"/>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FEC06344-A6D0-4876-94E7-6C9C3C9C70B4}"/>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C2F4D30A-2DEC-4F06-A930-BC9412C49606}"/>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F574F5BC-1871-407C-92AC-3A40EDA1DCF1}"/>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C6A8112D-33E4-4BB5-8711-B6282DC290EB}"/>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5E482267-C499-4918-9094-35F4FD64DBA1}"/>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CEFD6111-B452-4E1E-9FA7-21D680ED52FC}"/>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D236E972-602C-4B4D-94F7-B515740D011C}"/>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0336454B-AD1C-4812-B712-F1C8DAD23B1E}"/>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D57598E3-C7F9-419B-B5D6-907E129B7EE0}"/>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87884</xdr:rowOff>
    </xdr:from>
    <xdr:to>
      <xdr:col>36</xdr:col>
      <xdr:colOff>165100</xdr:colOff>
      <xdr:row>63</xdr:row>
      <xdr:rowOff>18034</xdr:rowOff>
    </xdr:to>
    <xdr:sp macro="" textlink="">
      <xdr:nvSpPr>
        <xdr:cNvPr id="141" name="フローチャート: 判断 140">
          <a:extLst>
            <a:ext uri="{FF2B5EF4-FFF2-40B4-BE49-F238E27FC236}">
              <a16:creationId xmlns:a16="http://schemas.microsoft.com/office/drawing/2014/main" id="{5781A9A9-3160-44C2-B403-3F2D9A81BECB}"/>
            </a:ext>
          </a:extLst>
        </xdr:cNvPr>
        <xdr:cNvSpPr/>
      </xdr:nvSpPr>
      <xdr:spPr>
        <a:xfrm>
          <a:off x="6921500" y="1071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15DEF9F-FB30-493D-96E8-A0BFBD795D3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6D233EB-6A8C-4E00-8D08-10284DCDFB3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01AFA91-CDAF-44AB-9717-A7BE46E42A4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7F2DE628-339C-4F37-BF1A-FFFD733983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22A2DC05-EB2C-48EA-998E-274AD36F2A4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69596</xdr:rowOff>
    </xdr:from>
    <xdr:to>
      <xdr:col>55</xdr:col>
      <xdr:colOff>50800</xdr:colOff>
      <xdr:row>62</xdr:row>
      <xdr:rowOff>171196</xdr:rowOff>
    </xdr:to>
    <xdr:sp macro="" textlink="">
      <xdr:nvSpPr>
        <xdr:cNvPr id="147" name="楕円 146">
          <a:extLst>
            <a:ext uri="{FF2B5EF4-FFF2-40B4-BE49-F238E27FC236}">
              <a16:creationId xmlns:a16="http://schemas.microsoft.com/office/drawing/2014/main" id="{9931C443-DA01-4362-8713-D6AEA0B20243}"/>
            </a:ext>
          </a:extLst>
        </xdr:cNvPr>
        <xdr:cNvSpPr/>
      </xdr:nvSpPr>
      <xdr:spPr>
        <a:xfrm>
          <a:off x="10426700" y="1069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92473</xdr:rowOff>
    </xdr:from>
    <xdr:ext cx="469744" cy="259045"/>
    <xdr:sp macro="" textlink="">
      <xdr:nvSpPr>
        <xdr:cNvPr id="148" name="【体育館・プール】&#10;一人当たり面積該当値テキスト">
          <a:extLst>
            <a:ext uri="{FF2B5EF4-FFF2-40B4-BE49-F238E27FC236}">
              <a16:creationId xmlns:a16="http://schemas.microsoft.com/office/drawing/2014/main" id="{FE6DB077-4ED3-4C88-B909-83B5FB6DBF66}"/>
            </a:ext>
          </a:extLst>
        </xdr:cNvPr>
        <xdr:cNvSpPr txBox="1"/>
      </xdr:nvSpPr>
      <xdr:spPr>
        <a:xfrm>
          <a:off x="10515600" y="1055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75311</xdr:rowOff>
    </xdr:from>
    <xdr:to>
      <xdr:col>50</xdr:col>
      <xdr:colOff>165100</xdr:colOff>
      <xdr:row>63</xdr:row>
      <xdr:rowOff>5461</xdr:rowOff>
    </xdr:to>
    <xdr:sp macro="" textlink="">
      <xdr:nvSpPr>
        <xdr:cNvPr id="149" name="楕円 148">
          <a:extLst>
            <a:ext uri="{FF2B5EF4-FFF2-40B4-BE49-F238E27FC236}">
              <a16:creationId xmlns:a16="http://schemas.microsoft.com/office/drawing/2014/main" id="{FF847258-23A0-4C77-91A8-9F8617BD5E21}"/>
            </a:ext>
          </a:extLst>
        </xdr:cNvPr>
        <xdr:cNvSpPr/>
      </xdr:nvSpPr>
      <xdr:spPr>
        <a:xfrm>
          <a:off x="9588500" y="1070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120396</xdr:rowOff>
    </xdr:from>
    <xdr:to>
      <xdr:col>55</xdr:col>
      <xdr:colOff>0</xdr:colOff>
      <xdr:row>62</xdr:row>
      <xdr:rowOff>126111</xdr:rowOff>
    </xdr:to>
    <xdr:cxnSp macro="">
      <xdr:nvCxnSpPr>
        <xdr:cNvPr id="150" name="直線コネクタ 149">
          <a:extLst>
            <a:ext uri="{FF2B5EF4-FFF2-40B4-BE49-F238E27FC236}">
              <a16:creationId xmlns:a16="http://schemas.microsoft.com/office/drawing/2014/main" id="{2776C412-BAF3-49A6-9F5B-F3C2783FDC11}"/>
            </a:ext>
          </a:extLst>
        </xdr:cNvPr>
        <xdr:cNvCxnSpPr/>
      </xdr:nvCxnSpPr>
      <xdr:spPr>
        <a:xfrm flipV="1">
          <a:off x="9639300" y="10750296"/>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78740</xdr:rowOff>
    </xdr:from>
    <xdr:to>
      <xdr:col>46</xdr:col>
      <xdr:colOff>38100</xdr:colOff>
      <xdr:row>63</xdr:row>
      <xdr:rowOff>8890</xdr:rowOff>
    </xdr:to>
    <xdr:sp macro="" textlink="">
      <xdr:nvSpPr>
        <xdr:cNvPr id="151" name="楕円 150">
          <a:extLst>
            <a:ext uri="{FF2B5EF4-FFF2-40B4-BE49-F238E27FC236}">
              <a16:creationId xmlns:a16="http://schemas.microsoft.com/office/drawing/2014/main" id="{8D9B5AF0-1FE3-4E19-BECE-4AFA85506366}"/>
            </a:ext>
          </a:extLst>
        </xdr:cNvPr>
        <xdr:cNvSpPr/>
      </xdr:nvSpPr>
      <xdr:spPr>
        <a:xfrm>
          <a:off x="8699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126111</xdr:rowOff>
    </xdr:from>
    <xdr:to>
      <xdr:col>50</xdr:col>
      <xdr:colOff>114300</xdr:colOff>
      <xdr:row>62</xdr:row>
      <xdr:rowOff>129540</xdr:rowOff>
    </xdr:to>
    <xdr:cxnSp macro="">
      <xdr:nvCxnSpPr>
        <xdr:cNvPr id="152" name="直線コネクタ 151">
          <a:extLst>
            <a:ext uri="{FF2B5EF4-FFF2-40B4-BE49-F238E27FC236}">
              <a16:creationId xmlns:a16="http://schemas.microsoft.com/office/drawing/2014/main" id="{9875C0A6-7C59-4A37-9A91-7800CADB39A9}"/>
            </a:ext>
          </a:extLst>
        </xdr:cNvPr>
        <xdr:cNvCxnSpPr/>
      </xdr:nvCxnSpPr>
      <xdr:spPr>
        <a:xfrm flipV="1">
          <a:off x="8750300" y="1075601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80264</xdr:rowOff>
    </xdr:from>
    <xdr:to>
      <xdr:col>41</xdr:col>
      <xdr:colOff>101600</xdr:colOff>
      <xdr:row>63</xdr:row>
      <xdr:rowOff>10414</xdr:rowOff>
    </xdr:to>
    <xdr:sp macro="" textlink="">
      <xdr:nvSpPr>
        <xdr:cNvPr id="153" name="楕円 152">
          <a:extLst>
            <a:ext uri="{FF2B5EF4-FFF2-40B4-BE49-F238E27FC236}">
              <a16:creationId xmlns:a16="http://schemas.microsoft.com/office/drawing/2014/main" id="{64E34072-8DE4-4EDA-A2DB-D20C1C272860}"/>
            </a:ext>
          </a:extLst>
        </xdr:cNvPr>
        <xdr:cNvSpPr/>
      </xdr:nvSpPr>
      <xdr:spPr>
        <a:xfrm>
          <a:off x="7810500" y="1071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129540</xdr:rowOff>
    </xdr:from>
    <xdr:to>
      <xdr:col>45</xdr:col>
      <xdr:colOff>177800</xdr:colOff>
      <xdr:row>62</xdr:row>
      <xdr:rowOff>131064</xdr:rowOff>
    </xdr:to>
    <xdr:cxnSp macro="">
      <xdr:nvCxnSpPr>
        <xdr:cNvPr id="154" name="直線コネクタ 153">
          <a:extLst>
            <a:ext uri="{FF2B5EF4-FFF2-40B4-BE49-F238E27FC236}">
              <a16:creationId xmlns:a16="http://schemas.microsoft.com/office/drawing/2014/main" id="{80B90FEB-A704-4F72-8D41-2BAC0CC5F9BE}"/>
            </a:ext>
          </a:extLst>
        </xdr:cNvPr>
        <xdr:cNvCxnSpPr/>
      </xdr:nvCxnSpPr>
      <xdr:spPr>
        <a:xfrm flipV="1">
          <a:off x="7861300" y="1075944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83312</xdr:rowOff>
    </xdr:from>
    <xdr:to>
      <xdr:col>36</xdr:col>
      <xdr:colOff>165100</xdr:colOff>
      <xdr:row>63</xdr:row>
      <xdr:rowOff>13462</xdr:rowOff>
    </xdr:to>
    <xdr:sp macro="" textlink="">
      <xdr:nvSpPr>
        <xdr:cNvPr id="155" name="楕円 154">
          <a:extLst>
            <a:ext uri="{FF2B5EF4-FFF2-40B4-BE49-F238E27FC236}">
              <a16:creationId xmlns:a16="http://schemas.microsoft.com/office/drawing/2014/main" id="{34BC47D4-A9D6-4913-871C-23AD2FC02264}"/>
            </a:ext>
          </a:extLst>
        </xdr:cNvPr>
        <xdr:cNvSpPr/>
      </xdr:nvSpPr>
      <xdr:spPr>
        <a:xfrm>
          <a:off x="6921500" y="1071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131064</xdr:rowOff>
    </xdr:from>
    <xdr:to>
      <xdr:col>41</xdr:col>
      <xdr:colOff>50800</xdr:colOff>
      <xdr:row>62</xdr:row>
      <xdr:rowOff>134112</xdr:rowOff>
    </xdr:to>
    <xdr:cxnSp macro="">
      <xdr:nvCxnSpPr>
        <xdr:cNvPr id="156" name="直線コネクタ 155">
          <a:extLst>
            <a:ext uri="{FF2B5EF4-FFF2-40B4-BE49-F238E27FC236}">
              <a16:creationId xmlns:a16="http://schemas.microsoft.com/office/drawing/2014/main" id="{7F03A4B3-C644-47E2-80EC-A8B05C43D9D8}"/>
            </a:ext>
          </a:extLst>
        </xdr:cNvPr>
        <xdr:cNvCxnSpPr/>
      </xdr:nvCxnSpPr>
      <xdr:spPr>
        <a:xfrm flipV="1">
          <a:off x="6972300" y="1076096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DAA9C639-84D0-4F45-ADD2-6677DD3FB284}"/>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BC69B457-D041-4D34-8580-D3AFA46D6CC0}"/>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0B94BDC5-89C5-4E11-9506-BF978ECB321E}"/>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9161</xdr:rowOff>
    </xdr:from>
    <xdr:ext cx="469744" cy="259045"/>
    <xdr:sp macro="" textlink="">
      <xdr:nvSpPr>
        <xdr:cNvPr id="160" name="n_4aveValue【体育館・プール】&#10;一人当たり面積">
          <a:extLst>
            <a:ext uri="{FF2B5EF4-FFF2-40B4-BE49-F238E27FC236}">
              <a16:creationId xmlns:a16="http://schemas.microsoft.com/office/drawing/2014/main" id="{F1702FDE-7E2D-46ED-AF76-DCFB5BF2B93A}"/>
            </a:ext>
          </a:extLst>
        </xdr:cNvPr>
        <xdr:cNvSpPr txBox="1"/>
      </xdr:nvSpPr>
      <xdr:spPr>
        <a:xfrm>
          <a:off x="6737427" y="1081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21988</xdr:rowOff>
    </xdr:from>
    <xdr:ext cx="469744" cy="259045"/>
    <xdr:sp macro="" textlink="">
      <xdr:nvSpPr>
        <xdr:cNvPr id="161" name="n_1mainValue【体育館・プール】&#10;一人当たり面積">
          <a:extLst>
            <a:ext uri="{FF2B5EF4-FFF2-40B4-BE49-F238E27FC236}">
              <a16:creationId xmlns:a16="http://schemas.microsoft.com/office/drawing/2014/main" id="{EE0FCB56-5B3F-4C52-9137-1DCA931987BD}"/>
            </a:ext>
          </a:extLst>
        </xdr:cNvPr>
        <xdr:cNvSpPr txBox="1"/>
      </xdr:nvSpPr>
      <xdr:spPr>
        <a:xfrm>
          <a:off x="9391727" y="1048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25417</xdr:rowOff>
    </xdr:from>
    <xdr:ext cx="469744" cy="259045"/>
    <xdr:sp macro="" textlink="">
      <xdr:nvSpPr>
        <xdr:cNvPr id="162" name="n_2mainValue【体育館・プール】&#10;一人当たり面積">
          <a:extLst>
            <a:ext uri="{FF2B5EF4-FFF2-40B4-BE49-F238E27FC236}">
              <a16:creationId xmlns:a16="http://schemas.microsoft.com/office/drawing/2014/main" id="{02A7F2EA-0889-43BF-91D1-81C0F146DA84}"/>
            </a:ext>
          </a:extLst>
        </xdr:cNvPr>
        <xdr:cNvSpPr txBox="1"/>
      </xdr:nvSpPr>
      <xdr:spPr>
        <a:xfrm>
          <a:off x="8515427" y="1048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26941</xdr:rowOff>
    </xdr:from>
    <xdr:ext cx="469744" cy="259045"/>
    <xdr:sp macro="" textlink="">
      <xdr:nvSpPr>
        <xdr:cNvPr id="163" name="n_3mainValue【体育館・プール】&#10;一人当たり面積">
          <a:extLst>
            <a:ext uri="{FF2B5EF4-FFF2-40B4-BE49-F238E27FC236}">
              <a16:creationId xmlns:a16="http://schemas.microsoft.com/office/drawing/2014/main" id="{BC530D9D-F329-40D5-B6C0-496CA10D919B}"/>
            </a:ext>
          </a:extLst>
        </xdr:cNvPr>
        <xdr:cNvSpPr txBox="1"/>
      </xdr:nvSpPr>
      <xdr:spPr>
        <a:xfrm>
          <a:off x="7626427" y="10485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29989</xdr:rowOff>
    </xdr:from>
    <xdr:ext cx="469744" cy="259045"/>
    <xdr:sp macro="" textlink="">
      <xdr:nvSpPr>
        <xdr:cNvPr id="164" name="n_4mainValue【体育館・プール】&#10;一人当たり面積">
          <a:extLst>
            <a:ext uri="{FF2B5EF4-FFF2-40B4-BE49-F238E27FC236}">
              <a16:creationId xmlns:a16="http://schemas.microsoft.com/office/drawing/2014/main" id="{2102036A-B0F2-4E7D-9B10-F46155EB82F9}"/>
            </a:ext>
          </a:extLst>
        </xdr:cNvPr>
        <xdr:cNvSpPr txBox="1"/>
      </xdr:nvSpPr>
      <xdr:spPr>
        <a:xfrm>
          <a:off x="6737427" y="1048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15BC779E-8BB0-42B0-A25A-26036E92206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C82F78DB-1248-466C-BBC5-36B4C30A78C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F4B983F8-7032-43DB-8A8C-2BF466676C2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3BFD2D25-6084-4C0E-B590-EE907FD3556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5D45CD4D-0005-4DA3-8294-46EBDEBE976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8BF992FB-F170-4479-9368-47B9C03259B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6FD44EE1-6DCE-4706-B8FB-7CDFE875D08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DFA28A04-2A69-431D-A138-3177EC20C7E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CE58A57F-8F8D-4175-B268-4D4241A7450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4542F0FB-FE0C-4C9A-9BBC-89E96ADE5BB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44F57C7B-B1F3-4F61-BFE4-5855A18A655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B49CE66C-862C-4E57-BE41-E890124CADA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35CDAE39-1A43-4F4E-ABF6-BB8AD557B0F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A8D18753-17DF-4998-A431-3D92408B22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27695B17-849F-40CC-AAE9-3C3034F6264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E221AB28-978A-4DF6-AC39-67BD9407B84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D3D862EC-75B0-4713-A0E8-75072A9F391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CEE01353-07F1-4665-91E7-E90CE70E5AD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D152D84F-72C8-4C36-AE68-FD96365C47D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A1E4EDCB-281A-4EBD-869F-2002284AE82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6EA8AFE2-328E-4DC3-8C2F-311445B99FD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897A7B6D-CB6E-4162-A813-0B5E80B3416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3530B162-C57C-4B6E-9EE9-5F31905F4E8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1B640FFF-8BE6-4E58-8296-2F4D299B818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a:extLst>
            <a:ext uri="{FF2B5EF4-FFF2-40B4-BE49-F238E27FC236}">
              <a16:creationId xmlns:a16="http://schemas.microsoft.com/office/drawing/2014/main" id="{093A6AB3-E74D-437A-8ADE-13C50C08B18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A45271F7-31EE-4011-B74E-4976EC37BBB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a:extLst>
            <a:ext uri="{FF2B5EF4-FFF2-40B4-BE49-F238E27FC236}">
              <a16:creationId xmlns:a16="http://schemas.microsoft.com/office/drawing/2014/main" id="{6801FA45-B0CA-4699-91B3-82C74F81907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a:extLst>
            <a:ext uri="{FF2B5EF4-FFF2-40B4-BE49-F238E27FC236}">
              <a16:creationId xmlns:a16="http://schemas.microsoft.com/office/drawing/2014/main" id="{54FFE851-1520-4763-A7AD-A7DB90477B2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a:extLst>
            <a:ext uri="{FF2B5EF4-FFF2-40B4-BE49-F238E27FC236}">
              <a16:creationId xmlns:a16="http://schemas.microsoft.com/office/drawing/2014/main" id="{1D9226B1-17C6-4BF8-86A4-05F6B5C33A5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a:extLst>
            <a:ext uri="{FF2B5EF4-FFF2-40B4-BE49-F238E27FC236}">
              <a16:creationId xmlns:a16="http://schemas.microsoft.com/office/drawing/2014/main" id="{AB3ED2A4-3BD0-4EA3-BA11-6E2461FD143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a:extLst>
            <a:ext uri="{FF2B5EF4-FFF2-40B4-BE49-F238E27FC236}">
              <a16:creationId xmlns:a16="http://schemas.microsoft.com/office/drawing/2014/main" id="{9E45A1A8-A06A-48B1-A10B-F82329AC069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a:extLst>
            <a:ext uri="{FF2B5EF4-FFF2-40B4-BE49-F238E27FC236}">
              <a16:creationId xmlns:a16="http://schemas.microsoft.com/office/drawing/2014/main" id="{DBA7B37F-1850-49BB-9128-6817D9C5C55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a:extLst>
            <a:ext uri="{FF2B5EF4-FFF2-40B4-BE49-F238E27FC236}">
              <a16:creationId xmlns:a16="http://schemas.microsoft.com/office/drawing/2014/main" id="{003D08C6-748A-48DA-86C5-8DFA182D894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a:extLst>
            <a:ext uri="{FF2B5EF4-FFF2-40B4-BE49-F238E27FC236}">
              <a16:creationId xmlns:a16="http://schemas.microsoft.com/office/drawing/2014/main" id="{C6EAA3C3-66B7-476A-871D-DEBB2A144CB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a:extLst>
            <a:ext uri="{FF2B5EF4-FFF2-40B4-BE49-F238E27FC236}">
              <a16:creationId xmlns:a16="http://schemas.microsoft.com/office/drawing/2014/main" id="{F30FD58C-6E51-42F2-AAA7-920CA7912CB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a:extLst>
            <a:ext uri="{FF2B5EF4-FFF2-40B4-BE49-F238E27FC236}">
              <a16:creationId xmlns:a16="http://schemas.microsoft.com/office/drawing/2014/main" id="{7B073E43-ABE4-4A1D-8577-F2D7A88629D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a:extLst>
            <a:ext uri="{FF2B5EF4-FFF2-40B4-BE49-F238E27FC236}">
              <a16:creationId xmlns:a16="http://schemas.microsoft.com/office/drawing/2014/main" id="{C5CF74EA-D425-4445-A460-C9B5ACB241B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a:extLst>
            <a:ext uri="{FF2B5EF4-FFF2-40B4-BE49-F238E27FC236}">
              <a16:creationId xmlns:a16="http://schemas.microsoft.com/office/drawing/2014/main" id="{46289973-EDDC-4A00-A911-4DD86B577B3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a:extLst>
            <a:ext uri="{FF2B5EF4-FFF2-40B4-BE49-F238E27FC236}">
              <a16:creationId xmlns:a16="http://schemas.microsoft.com/office/drawing/2014/main" id="{2E93D465-9FB4-48C0-BE3A-BA49E528B86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B5E1243B-8168-4EAA-B795-415D1E891CF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A46E56BA-BE92-4CAE-8E03-0A787212F13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206" name="直線コネクタ 205">
          <a:extLst>
            <a:ext uri="{FF2B5EF4-FFF2-40B4-BE49-F238E27FC236}">
              <a16:creationId xmlns:a16="http://schemas.microsoft.com/office/drawing/2014/main" id="{805796C1-5692-4DBA-86A9-89994880D3DD}"/>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207" name="【市民会館】&#10;有形固定資産減価償却率最小値テキスト">
          <a:extLst>
            <a:ext uri="{FF2B5EF4-FFF2-40B4-BE49-F238E27FC236}">
              <a16:creationId xmlns:a16="http://schemas.microsoft.com/office/drawing/2014/main" id="{8F657A9F-927C-4C55-A105-0609C9BA7533}"/>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208" name="直線コネクタ 207">
          <a:extLst>
            <a:ext uri="{FF2B5EF4-FFF2-40B4-BE49-F238E27FC236}">
              <a16:creationId xmlns:a16="http://schemas.microsoft.com/office/drawing/2014/main" id="{02BA4DD9-168E-4548-A943-D342817FCA5B}"/>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209" name="【市民会館】&#10;有形固定資産減価償却率最大値テキスト">
          <a:extLst>
            <a:ext uri="{FF2B5EF4-FFF2-40B4-BE49-F238E27FC236}">
              <a16:creationId xmlns:a16="http://schemas.microsoft.com/office/drawing/2014/main" id="{2751CB12-8FA7-4004-B8C3-AE02934EC80B}"/>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210" name="直線コネクタ 209">
          <a:extLst>
            <a:ext uri="{FF2B5EF4-FFF2-40B4-BE49-F238E27FC236}">
              <a16:creationId xmlns:a16="http://schemas.microsoft.com/office/drawing/2014/main" id="{440E1FED-1B99-49DA-99B6-50D6C7C4104E}"/>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211" name="【市民会館】&#10;有形固定資産減価償却率平均値テキスト">
          <a:extLst>
            <a:ext uri="{FF2B5EF4-FFF2-40B4-BE49-F238E27FC236}">
              <a16:creationId xmlns:a16="http://schemas.microsoft.com/office/drawing/2014/main" id="{B338DB54-AA88-4345-B133-C5A79F9864FD}"/>
            </a:ext>
          </a:extLst>
        </xdr:cNvPr>
        <xdr:cNvSpPr txBox="1"/>
      </xdr:nvSpPr>
      <xdr:spPr>
        <a:xfrm>
          <a:off x="4673600" y="1784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212" name="フローチャート: 判断 211">
          <a:extLst>
            <a:ext uri="{FF2B5EF4-FFF2-40B4-BE49-F238E27FC236}">
              <a16:creationId xmlns:a16="http://schemas.microsoft.com/office/drawing/2014/main" id="{8C03B0E1-835C-4964-85C4-3FB8C4AE61A4}"/>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213" name="フローチャート: 判断 212">
          <a:extLst>
            <a:ext uri="{FF2B5EF4-FFF2-40B4-BE49-F238E27FC236}">
              <a16:creationId xmlns:a16="http://schemas.microsoft.com/office/drawing/2014/main" id="{A161AD5D-D82C-4658-98F3-498733D1DC10}"/>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214" name="フローチャート: 判断 213">
          <a:extLst>
            <a:ext uri="{FF2B5EF4-FFF2-40B4-BE49-F238E27FC236}">
              <a16:creationId xmlns:a16="http://schemas.microsoft.com/office/drawing/2014/main" id="{5AD7C289-A323-45D2-96BC-79F3A13FDF74}"/>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215" name="フローチャート: 判断 214">
          <a:extLst>
            <a:ext uri="{FF2B5EF4-FFF2-40B4-BE49-F238E27FC236}">
              <a16:creationId xmlns:a16="http://schemas.microsoft.com/office/drawing/2014/main" id="{32BE66EC-EF87-4CA6-A7CB-1F356E8F98E7}"/>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216" name="フローチャート: 判断 215">
          <a:extLst>
            <a:ext uri="{FF2B5EF4-FFF2-40B4-BE49-F238E27FC236}">
              <a16:creationId xmlns:a16="http://schemas.microsoft.com/office/drawing/2014/main" id="{EE730060-F470-4150-916C-F97FCB7A83E6}"/>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014A5054-221A-4E87-B856-48A55CBA9D8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CD2A11D4-15C8-428B-8DD4-E88A7A2544E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040C7492-4466-45E2-977A-B0AD7AEE513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C85506B9-F65E-4692-AF15-42B4682463C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F4ADFB1C-7689-4A7F-8102-974CC576C82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22" name="楕円 221">
          <a:extLst>
            <a:ext uri="{FF2B5EF4-FFF2-40B4-BE49-F238E27FC236}">
              <a16:creationId xmlns:a16="http://schemas.microsoft.com/office/drawing/2014/main" id="{850037A8-C447-492D-BEB8-51243D3C7C94}"/>
            </a:ext>
          </a:extLst>
        </xdr:cNvPr>
        <xdr:cNvSpPr/>
      </xdr:nvSpPr>
      <xdr:spPr>
        <a:xfrm>
          <a:off x="4584700" y="181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114861</xdr:rowOff>
    </xdr:from>
    <xdr:ext cx="405111" cy="259045"/>
    <xdr:sp macro="" textlink="">
      <xdr:nvSpPr>
        <xdr:cNvPr id="223" name="【市民会館】&#10;有形固定資産減価償却率該当値テキスト">
          <a:extLst>
            <a:ext uri="{FF2B5EF4-FFF2-40B4-BE49-F238E27FC236}">
              <a16:creationId xmlns:a16="http://schemas.microsoft.com/office/drawing/2014/main" id="{5AA21C5B-B916-4ADE-B976-D50CE3869814}"/>
            </a:ext>
          </a:extLst>
        </xdr:cNvPr>
        <xdr:cNvSpPr txBox="1"/>
      </xdr:nvSpPr>
      <xdr:spPr>
        <a:xfrm>
          <a:off x="4673600"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98879</xdr:rowOff>
    </xdr:from>
    <xdr:to>
      <xdr:col>20</xdr:col>
      <xdr:colOff>38100</xdr:colOff>
      <xdr:row>106</xdr:row>
      <xdr:rowOff>29029</xdr:rowOff>
    </xdr:to>
    <xdr:sp macro="" textlink="">
      <xdr:nvSpPr>
        <xdr:cNvPr id="224" name="楕円 223">
          <a:extLst>
            <a:ext uri="{FF2B5EF4-FFF2-40B4-BE49-F238E27FC236}">
              <a16:creationId xmlns:a16="http://schemas.microsoft.com/office/drawing/2014/main" id="{FBD1ED9E-B6C5-4D9A-9BEA-2A6DEA4BFFB6}"/>
            </a:ext>
          </a:extLst>
        </xdr:cNvPr>
        <xdr:cNvSpPr/>
      </xdr:nvSpPr>
      <xdr:spPr>
        <a:xfrm>
          <a:off x="3746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149679</xdr:rowOff>
    </xdr:from>
    <xdr:to>
      <xdr:col>24</xdr:col>
      <xdr:colOff>63500</xdr:colOff>
      <xdr:row>106</xdr:row>
      <xdr:rowOff>15784</xdr:rowOff>
    </xdr:to>
    <xdr:cxnSp macro="">
      <xdr:nvCxnSpPr>
        <xdr:cNvPr id="225" name="直線コネクタ 224">
          <a:extLst>
            <a:ext uri="{FF2B5EF4-FFF2-40B4-BE49-F238E27FC236}">
              <a16:creationId xmlns:a16="http://schemas.microsoft.com/office/drawing/2014/main" id="{23BED42A-4A74-45D3-8986-FFE1224EE16D}"/>
            </a:ext>
          </a:extLst>
        </xdr:cNvPr>
        <xdr:cNvCxnSpPr/>
      </xdr:nvCxnSpPr>
      <xdr:spPr>
        <a:xfrm>
          <a:off x="3797300" y="1815192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66221</xdr:rowOff>
    </xdr:from>
    <xdr:to>
      <xdr:col>15</xdr:col>
      <xdr:colOff>101600</xdr:colOff>
      <xdr:row>105</xdr:row>
      <xdr:rowOff>167821</xdr:rowOff>
    </xdr:to>
    <xdr:sp macro="" textlink="">
      <xdr:nvSpPr>
        <xdr:cNvPr id="226" name="楕円 225">
          <a:extLst>
            <a:ext uri="{FF2B5EF4-FFF2-40B4-BE49-F238E27FC236}">
              <a16:creationId xmlns:a16="http://schemas.microsoft.com/office/drawing/2014/main" id="{1F7B828D-46F0-4C2E-BC79-DB9505F9F80F}"/>
            </a:ext>
          </a:extLst>
        </xdr:cNvPr>
        <xdr:cNvSpPr/>
      </xdr:nvSpPr>
      <xdr:spPr>
        <a:xfrm>
          <a:off x="2857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117021</xdr:rowOff>
    </xdr:from>
    <xdr:to>
      <xdr:col>19</xdr:col>
      <xdr:colOff>177800</xdr:colOff>
      <xdr:row>105</xdr:row>
      <xdr:rowOff>149679</xdr:rowOff>
    </xdr:to>
    <xdr:cxnSp macro="">
      <xdr:nvCxnSpPr>
        <xdr:cNvPr id="227" name="直線コネクタ 226">
          <a:extLst>
            <a:ext uri="{FF2B5EF4-FFF2-40B4-BE49-F238E27FC236}">
              <a16:creationId xmlns:a16="http://schemas.microsoft.com/office/drawing/2014/main" id="{495A642B-C6E9-40B2-BBB8-BAA396E10354}"/>
            </a:ext>
          </a:extLst>
        </xdr:cNvPr>
        <xdr:cNvCxnSpPr/>
      </xdr:nvCxnSpPr>
      <xdr:spPr>
        <a:xfrm>
          <a:off x="2908300" y="18119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35198</xdr:rowOff>
    </xdr:from>
    <xdr:to>
      <xdr:col>10</xdr:col>
      <xdr:colOff>165100</xdr:colOff>
      <xdr:row>105</xdr:row>
      <xdr:rowOff>136798</xdr:rowOff>
    </xdr:to>
    <xdr:sp macro="" textlink="">
      <xdr:nvSpPr>
        <xdr:cNvPr id="228" name="楕円 227">
          <a:extLst>
            <a:ext uri="{FF2B5EF4-FFF2-40B4-BE49-F238E27FC236}">
              <a16:creationId xmlns:a16="http://schemas.microsoft.com/office/drawing/2014/main" id="{CF368638-CB4D-45CD-A4BD-6448EF89A2DC}"/>
            </a:ext>
          </a:extLst>
        </xdr:cNvPr>
        <xdr:cNvSpPr/>
      </xdr:nvSpPr>
      <xdr:spPr>
        <a:xfrm>
          <a:off x="1968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85998</xdr:rowOff>
    </xdr:from>
    <xdr:to>
      <xdr:col>15</xdr:col>
      <xdr:colOff>50800</xdr:colOff>
      <xdr:row>105</xdr:row>
      <xdr:rowOff>117021</xdr:rowOff>
    </xdr:to>
    <xdr:cxnSp macro="">
      <xdr:nvCxnSpPr>
        <xdr:cNvPr id="229" name="直線コネクタ 228">
          <a:extLst>
            <a:ext uri="{FF2B5EF4-FFF2-40B4-BE49-F238E27FC236}">
              <a16:creationId xmlns:a16="http://schemas.microsoft.com/office/drawing/2014/main" id="{2FBF3ADA-13D9-4AF2-9905-9FC99462B7E4}"/>
            </a:ext>
          </a:extLst>
        </xdr:cNvPr>
        <xdr:cNvCxnSpPr/>
      </xdr:nvCxnSpPr>
      <xdr:spPr>
        <a:xfrm>
          <a:off x="2019300" y="18088248"/>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7438</xdr:rowOff>
    </xdr:from>
    <xdr:to>
      <xdr:col>6</xdr:col>
      <xdr:colOff>38100</xdr:colOff>
      <xdr:row>105</xdr:row>
      <xdr:rowOff>109038</xdr:rowOff>
    </xdr:to>
    <xdr:sp macro="" textlink="">
      <xdr:nvSpPr>
        <xdr:cNvPr id="230" name="楕円 229">
          <a:extLst>
            <a:ext uri="{FF2B5EF4-FFF2-40B4-BE49-F238E27FC236}">
              <a16:creationId xmlns:a16="http://schemas.microsoft.com/office/drawing/2014/main" id="{F6527548-05D0-4A28-A77C-B6BD62EFA9BB}"/>
            </a:ext>
          </a:extLst>
        </xdr:cNvPr>
        <xdr:cNvSpPr/>
      </xdr:nvSpPr>
      <xdr:spPr>
        <a:xfrm>
          <a:off x="1079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58238</xdr:rowOff>
    </xdr:from>
    <xdr:to>
      <xdr:col>10</xdr:col>
      <xdr:colOff>114300</xdr:colOff>
      <xdr:row>105</xdr:row>
      <xdr:rowOff>85998</xdr:rowOff>
    </xdr:to>
    <xdr:cxnSp macro="">
      <xdr:nvCxnSpPr>
        <xdr:cNvPr id="231" name="直線コネクタ 230">
          <a:extLst>
            <a:ext uri="{FF2B5EF4-FFF2-40B4-BE49-F238E27FC236}">
              <a16:creationId xmlns:a16="http://schemas.microsoft.com/office/drawing/2014/main" id="{A054E235-4028-4A4C-9DF0-C3028859C879}"/>
            </a:ext>
          </a:extLst>
        </xdr:cNvPr>
        <xdr:cNvCxnSpPr/>
      </xdr:nvCxnSpPr>
      <xdr:spPr>
        <a:xfrm>
          <a:off x="1130300" y="1806048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232" name="n_1aveValue【市民会館】&#10;有形固定資産減価償却率">
          <a:extLst>
            <a:ext uri="{FF2B5EF4-FFF2-40B4-BE49-F238E27FC236}">
              <a16:creationId xmlns:a16="http://schemas.microsoft.com/office/drawing/2014/main" id="{5582AB30-AB30-4396-9644-E03B6A71A0C9}"/>
            </a:ext>
          </a:extLst>
        </xdr:cNvPr>
        <xdr:cNvSpPr txBox="1"/>
      </xdr:nvSpPr>
      <xdr:spPr>
        <a:xfrm>
          <a:off x="35820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233" name="n_2aveValue【市民会館】&#10;有形固定資産減価償却率">
          <a:extLst>
            <a:ext uri="{FF2B5EF4-FFF2-40B4-BE49-F238E27FC236}">
              <a16:creationId xmlns:a16="http://schemas.microsoft.com/office/drawing/2014/main" id="{561EFE0C-57F8-4BA8-AB01-9304C6537F30}"/>
            </a:ext>
          </a:extLst>
        </xdr:cNvPr>
        <xdr:cNvSpPr txBox="1"/>
      </xdr:nvSpPr>
      <xdr:spPr>
        <a:xfrm>
          <a:off x="2705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234" name="n_3aveValue【市民会館】&#10;有形固定資産減価償却率">
          <a:extLst>
            <a:ext uri="{FF2B5EF4-FFF2-40B4-BE49-F238E27FC236}">
              <a16:creationId xmlns:a16="http://schemas.microsoft.com/office/drawing/2014/main" id="{AD2E559D-847D-4B38-8B67-36309D23A62A}"/>
            </a:ext>
          </a:extLst>
        </xdr:cNvPr>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235" name="n_4aveValue【市民会館】&#10;有形固定資産減価償却率">
          <a:extLst>
            <a:ext uri="{FF2B5EF4-FFF2-40B4-BE49-F238E27FC236}">
              <a16:creationId xmlns:a16="http://schemas.microsoft.com/office/drawing/2014/main" id="{08038B1A-9600-467A-BDAE-5D4C28A4E173}"/>
            </a:ext>
          </a:extLst>
        </xdr:cNvPr>
        <xdr:cNvSpPr txBox="1"/>
      </xdr:nvSpPr>
      <xdr:spPr>
        <a:xfrm>
          <a:off x="927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20156</xdr:rowOff>
    </xdr:from>
    <xdr:ext cx="405111" cy="259045"/>
    <xdr:sp macro="" textlink="">
      <xdr:nvSpPr>
        <xdr:cNvPr id="236" name="n_1mainValue【市民会館】&#10;有形固定資産減価償却率">
          <a:extLst>
            <a:ext uri="{FF2B5EF4-FFF2-40B4-BE49-F238E27FC236}">
              <a16:creationId xmlns:a16="http://schemas.microsoft.com/office/drawing/2014/main" id="{6588EFCB-A26E-4DF8-B27A-C29DEE2C48D2}"/>
            </a:ext>
          </a:extLst>
        </xdr:cNvPr>
        <xdr:cNvSpPr txBox="1"/>
      </xdr:nvSpPr>
      <xdr:spPr>
        <a:xfrm>
          <a:off x="35820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158948</xdr:rowOff>
    </xdr:from>
    <xdr:ext cx="405111" cy="259045"/>
    <xdr:sp macro="" textlink="">
      <xdr:nvSpPr>
        <xdr:cNvPr id="237" name="n_2mainValue【市民会館】&#10;有形固定資産減価償却率">
          <a:extLst>
            <a:ext uri="{FF2B5EF4-FFF2-40B4-BE49-F238E27FC236}">
              <a16:creationId xmlns:a16="http://schemas.microsoft.com/office/drawing/2014/main" id="{4CCB680A-B5A9-42A7-914C-029BFCEA8D69}"/>
            </a:ext>
          </a:extLst>
        </xdr:cNvPr>
        <xdr:cNvSpPr txBox="1"/>
      </xdr:nvSpPr>
      <xdr:spPr>
        <a:xfrm>
          <a:off x="2705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127925</xdr:rowOff>
    </xdr:from>
    <xdr:ext cx="405111" cy="259045"/>
    <xdr:sp macro="" textlink="">
      <xdr:nvSpPr>
        <xdr:cNvPr id="238" name="n_3mainValue【市民会館】&#10;有形固定資産減価償却率">
          <a:extLst>
            <a:ext uri="{FF2B5EF4-FFF2-40B4-BE49-F238E27FC236}">
              <a16:creationId xmlns:a16="http://schemas.microsoft.com/office/drawing/2014/main" id="{2B5ECACF-99C6-4E9C-A0C6-B0469C4C3B7E}"/>
            </a:ext>
          </a:extLst>
        </xdr:cNvPr>
        <xdr:cNvSpPr txBox="1"/>
      </xdr:nvSpPr>
      <xdr:spPr>
        <a:xfrm>
          <a:off x="1816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125565</xdr:rowOff>
    </xdr:from>
    <xdr:ext cx="405111" cy="259045"/>
    <xdr:sp macro="" textlink="">
      <xdr:nvSpPr>
        <xdr:cNvPr id="239" name="n_4mainValue【市民会館】&#10;有形固定資産減価償却率">
          <a:extLst>
            <a:ext uri="{FF2B5EF4-FFF2-40B4-BE49-F238E27FC236}">
              <a16:creationId xmlns:a16="http://schemas.microsoft.com/office/drawing/2014/main" id="{B9D2CE0E-F4A8-4190-9C53-D8785319A58E}"/>
            </a:ext>
          </a:extLst>
        </xdr:cNvPr>
        <xdr:cNvSpPr txBox="1"/>
      </xdr:nvSpPr>
      <xdr:spPr>
        <a:xfrm>
          <a:off x="927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EBA1DC6D-EDD4-4DE6-9D55-05B0AE9028B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97C68275-64E1-447F-8CA4-7672DE26124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25E2CDB9-D8F2-40D5-B60D-117066FFA1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E96F10D5-41CF-48C2-99B2-2D5EFE8565F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D657197C-C517-401D-8424-AA3039CE117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4C0868DA-8943-4A69-90FD-1A4363696FA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BB480964-C7D4-4442-BE53-2DB8185E8CE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81DBB394-6DED-45C8-A5A5-23BE59474F2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a:extLst>
            <a:ext uri="{FF2B5EF4-FFF2-40B4-BE49-F238E27FC236}">
              <a16:creationId xmlns:a16="http://schemas.microsoft.com/office/drawing/2014/main" id="{1310911D-FE38-48D5-AA7E-61676738FAA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A5512CA5-5D31-45A9-A43C-107E8DD22B5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250" name="直線コネクタ 249">
          <a:extLst>
            <a:ext uri="{FF2B5EF4-FFF2-40B4-BE49-F238E27FC236}">
              <a16:creationId xmlns:a16="http://schemas.microsoft.com/office/drawing/2014/main" id="{B8C51F84-CF9A-4BB9-A498-31C389D08438}"/>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251" name="テキスト ボックス 250">
          <a:extLst>
            <a:ext uri="{FF2B5EF4-FFF2-40B4-BE49-F238E27FC236}">
              <a16:creationId xmlns:a16="http://schemas.microsoft.com/office/drawing/2014/main" id="{6A07487E-BB2E-49AA-8CA0-5B63777E25CD}"/>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2" name="直線コネクタ 251">
          <a:extLst>
            <a:ext uri="{FF2B5EF4-FFF2-40B4-BE49-F238E27FC236}">
              <a16:creationId xmlns:a16="http://schemas.microsoft.com/office/drawing/2014/main" id="{4E2606F1-2C32-464F-AC98-F0B776B9BF2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3" name="テキスト ボックス 252">
          <a:extLst>
            <a:ext uri="{FF2B5EF4-FFF2-40B4-BE49-F238E27FC236}">
              <a16:creationId xmlns:a16="http://schemas.microsoft.com/office/drawing/2014/main" id="{E8C27BA3-E58D-4840-88CF-CAA5AD21CA0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254" name="直線コネクタ 253">
          <a:extLst>
            <a:ext uri="{FF2B5EF4-FFF2-40B4-BE49-F238E27FC236}">
              <a16:creationId xmlns:a16="http://schemas.microsoft.com/office/drawing/2014/main" id="{D5151594-2C76-444C-BFC0-24EB62854776}"/>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255" name="テキスト ボックス 254">
          <a:extLst>
            <a:ext uri="{FF2B5EF4-FFF2-40B4-BE49-F238E27FC236}">
              <a16:creationId xmlns:a16="http://schemas.microsoft.com/office/drawing/2014/main" id="{80F608EC-7AA8-4981-BDD4-28D8C2BDF799}"/>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a:extLst>
            <a:ext uri="{FF2B5EF4-FFF2-40B4-BE49-F238E27FC236}">
              <a16:creationId xmlns:a16="http://schemas.microsoft.com/office/drawing/2014/main" id="{AF9073DF-8306-44D5-A38E-07D1BA6CD8E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a:extLst>
            <a:ext uri="{FF2B5EF4-FFF2-40B4-BE49-F238E27FC236}">
              <a16:creationId xmlns:a16="http://schemas.microsoft.com/office/drawing/2014/main" id="{F4AC625D-0DD1-4DEA-8641-8EBCBCE5A1D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a:extLst>
            <a:ext uri="{FF2B5EF4-FFF2-40B4-BE49-F238E27FC236}">
              <a16:creationId xmlns:a16="http://schemas.microsoft.com/office/drawing/2014/main" id="{FC06D905-B296-4F48-8991-3C15127151A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259" name="直線コネクタ 258">
          <a:extLst>
            <a:ext uri="{FF2B5EF4-FFF2-40B4-BE49-F238E27FC236}">
              <a16:creationId xmlns:a16="http://schemas.microsoft.com/office/drawing/2014/main" id="{94D00B4F-121D-479D-9C56-43DD98491FFD}"/>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260" name="【市民会館】&#10;一人当たり面積最小値テキスト">
          <a:extLst>
            <a:ext uri="{FF2B5EF4-FFF2-40B4-BE49-F238E27FC236}">
              <a16:creationId xmlns:a16="http://schemas.microsoft.com/office/drawing/2014/main" id="{2E4A1801-B586-41D5-A1CA-C8A300A8D9B0}"/>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261" name="直線コネクタ 260">
          <a:extLst>
            <a:ext uri="{FF2B5EF4-FFF2-40B4-BE49-F238E27FC236}">
              <a16:creationId xmlns:a16="http://schemas.microsoft.com/office/drawing/2014/main" id="{0B98327A-795F-403C-9B4E-9E67D0777E40}"/>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262" name="【市民会館】&#10;一人当たり面積最大値テキスト">
          <a:extLst>
            <a:ext uri="{FF2B5EF4-FFF2-40B4-BE49-F238E27FC236}">
              <a16:creationId xmlns:a16="http://schemas.microsoft.com/office/drawing/2014/main" id="{C6DC9141-1D26-454D-9A34-4F80883446BB}"/>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263" name="直線コネクタ 262">
          <a:extLst>
            <a:ext uri="{FF2B5EF4-FFF2-40B4-BE49-F238E27FC236}">
              <a16:creationId xmlns:a16="http://schemas.microsoft.com/office/drawing/2014/main" id="{69FEC60B-FD9C-4334-98BF-3487674F3B6B}"/>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264" name="【市民会館】&#10;一人当たり面積平均値テキスト">
          <a:extLst>
            <a:ext uri="{FF2B5EF4-FFF2-40B4-BE49-F238E27FC236}">
              <a16:creationId xmlns:a16="http://schemas.microsoft.com/office/drawing/2014/main" id="{0CDA2AF8-E70A-43C0-A923-8E2DA6AAFEE1}"/>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265" name="フローチャート: 判断 264">
          <a:extLst>
            <a:ext uri="{FF2B5EF4-FFF2-40B4-BE49-F238E27FC236}">
              <a16:creationId xmlns:a16="http://schemas.microsoft.com/office/drawing/2014/main" id="{51646986-468E-41F7-8852-3C317D3050C4}"/>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266" name="フローチャート: 判断 265">
          <a:extLst>
            <a:ext uri="{FF2B5EF4-FFF2-40B4-BE49-F238E27FC236}">
              <a16:creationId xmlns:a16="http://schemas.microsoft.com/office/drawing/2014/main" id="{AD330D81-570F-47FA-9305-F4DA45BC317B}"/>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267" name="フローチャート: 判断 266">
          <a:extLst>
            <a:ext uri="{FF2B5EF4-FFF2-40B4-BE49-F238E27FC236}">
              <a16:creationId xmlns:a16="http://schemas.microsoft.com/office/drawing/2014/main" id="{18647EB9-4FA3-4709-8196-D8E5E4D218DD}"/>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268" name="フローチャート: 判断 267">
          <a:extLst>
            <a:ext uri="{FF2B5EF4-FFF2-40B4-BE49-F238E27FC236}">
              <a16:creationId xmlns:a16="http://schemas.microsoft.com/office/drawing/2014/main" id="{892290C3-A022-427F-9A35-28A826F40AFD}"/>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4254</xdr:rowOff>
    </xdr:from>
    <xdr:to>
      <xdr:col>36</xdr:col>
      <xdr:colOff>165100</xdr:colOff>
      <xdr:row>106</xdr:row>
      <xdr:rowOff>105854</xdr:rowOff>
    </xdr:to>
    <xdr:sp macro="" textlink="">
      <xdr:nvSpPr>
        <xdr:cNvPr id="269" name="フローチャート: 判断 268">
          <a:extLst>
            <a:ext uri="{FF2B5EF4-FFF2-40B4-BE49-F238E27FC236}">
              <a16:creationId xmlns:a16="http://schemas.microsoft.com/office/drawing/2014/main" id="{225E63DE-1D38-4E0C-BDE7-5A9D7553445C}"/>
            </a:ext>
          </a:extLst>
        </xdr:cNvPr>
        <xdr:cNvSpPr/>
      </xdr:nvSpPr>
      <xdr:spPr>
        <a:xfrm>
          <a:off x="6921500" y="1817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588F9396-8028-4D4B-B5C5-707AAEC0879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1D3521EC-20AF-4B03-A494-EE457F6A427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28A1A40C-DA16-4DE9-A134-F38C53EB724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1AAB1E61-BE56-49B6-ADB1-395CA20DA37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C5649852-7FFB-4AEF-AD4C-14A78063AEA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254</xdr:rowOff>
    </xdr:from>
    <xdr:to>
      <xdr:col>55</xdr:col>
      <xdr:colOff>50800</xdr:colOff>
      <xdr:row>106</xdr:row>
      <xdr:rowOff>101854</xdr:rowOff>
    </xdr:to>
    <xdr:sp macro="" textlink="">
      <xdr:nvSpPr>
        <xdr:cNvPr id="275" name="楕円 274">
          <a:extLst>
            <a:ext uri="{FF2B5EF4-FFF2-40B4-BE49-F238E27FC236}">
              <a16:creationId xmlns:a16="http://schemas.microsoft.com/office/drawing/2014/main" id="{CBF79E10-3151-4525-92BB-F83ED0B86EDD}"/>
            </a:ext>
          </a:extLst>
        </xdr:cNvPr>
        <xdr:cNvSpPr/>
      </xdr:nvSpPr>
      <xdr:spPr>
        <a:xfrm>
          <a:off x="10426700" y="1817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150131</xdr:rowOff>
    </xdr:from>
    <xdr:ext cx="469744" cy="259045"/>
    <xdr:sp macro="" textlink="">
      <xdr:nvSpPr>
        <xdr:cNvPr id="276" name="【市民会館】&#10;一人当たり面積該当値テキスト">
          <a:extLst>
            <a:ext uri="{FF2B5EF4-FFF2-40B4-BE49-F238E27FC236}">
              <a16:creationId xmlns:a16="http://schemas.microsoft.com/office/drawing/2014/main" id="{2EEDE57A-877F-4A63-88D0-DEA0D2AAD32C}"/>
            </a:ext>
          </a:extLst>
        </xdr:cNvPr>
        <xdr:cNvSpPr txBox="1"/>
      </xdr:nvSpPr>
      <xdr:spPr>
        <a:xfrm>
          <a:off x="10515600" y="181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4826</xdr:rowOff>
    </xdr:from>
    <xdr:to>
      <xdr:col>50</xdr:col>
      <xdr:colOff>165100</xdr:colOff>
      <xdr:row>106</xdr:row>
      <xdr:rowOff>106426</xdr:rowOff>
    </xdr:to>
    <xdr:sp macro="" textlink="">
      <xdr:nvSpPr>
        <xdr:cNvPr id="277" name="楕円 276">
          <a:extLst>
            <a:ext uri="{FF2B5EF4-FFF2-40B4-BE49-F238E27FC236}">
              <a16:creationId xmlns:a16="http://schemas.microsoft.com/office/drawing/2014/main" id="{1BCC2AAB-5724-4BDE-B83E-CFFCE662CB36}"/>
            </a:ext>
          </a:extLst>
        </xdr:cNvPr>
        <xdr:cNvSpPr/>
      </xdr:nvSpPr>
      <xdr:spPr>
        <a:xfrm>
          <a:off x="9588500" y="1817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51054</xdr:rowOff>
    </xdr:from>
    <xdr:to>
      <xdr:col>55</xdr:col>
      <xdr:colOff>0</xdr:colOff>
      <xdr:row>106</xdr:row>
      <xdr:rowOff>55626</xdr:rowOff>
    </xdr:to>
    <xdr:cxnSp macro="">
      <xdr:nvCxnSpPr>
        <xdr:cNvPr id="278" name="直線コネクタ 277">
          <a:extLst>
            <a:ext uri="{FF2B5EF4-FFF2-40B4-BE49-F238E27FC236}">
              <a16:creationId xmlns:a16="http://schemas.microsoft.com/office/drawing/2014/main" id="{0FFE3D91-0494-49E6-BACD-09B8C0ED0D1B}"/>
            </a:ext>
          </a:extLst>
        </xdr:cNvPr>
        <xdr:cNvCxnSpPr/>
      </xdr:nvCxnSpPr>
      <xdr:spPr>
        <a:xfrm flipV="1">
          <a:off x="9639300" y="1822475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7683</xdr:rowOff>
    </xdr:from>
    <xdr:to>
      <xdr:col>46</xdr:col>
      <xdr:colOff>38100</xdr:colOff>
      <xdr:row>106</xdr:row>
      <xdr:rowOff>109283</xdr:rowOff>
    </xdr:to>
    <xdr:sp macro="" textlink="">
      <xdr:nvSpPr>
        <xdr:cNvPr id="279" name="楕円 278">
          <a:extLst>
            <a:ext uri="{FF2B5EF4-FFF2-40B4-BE49-F238E27FC236}">
              <a16:creationId xmlns:a16="http://schemas.microsoft.com/office/drawing/2014/main" id="{D0DBDAC9-D4B6-4490-AAB1-02DA663DC377}"/>
            </a:ext>
          </a:extLst>
        </xdr:cNvPr>
        <xdr:cNvSpPr/>
      </xdr:nvSpPr>
      <xdr:spPr>
        <a:xfrm>
          <a:off x="8699500" y="1818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55626</xdr:rowOff>
    </xdr:from>
    <xdr:to>
      <xdr:col>50</xdr:col>
      <xdr:colOff>114300</xdr:colOff>
      <xdr:row>106</xdr:row>
      <xdr:rowOff>58483</xdr:rowOff>
    </xdr:to>
    <xdr:cxnSp macro="">
      <xdr:nvCxnSpPr>
        <xdr:cNvPr id="280" name="直線コネクタ 279">
          <a:extLst>
            <a:ext uri="{FF2B5EF4-FFF2-40B4-BE49-F238E27FC236}">
              <a16:creationId xmlns:a16="http://schemas.microsoft.com/office/drawing/2014/main" id="{C70AE1C1-DCE5-443B-BB0D-AB21EEA3DEE7}"/>
            </a:ext>
          </a:extLst>
        </xdr:cNvPr>
        <xdr:cNvCxnSpPr/>
      </xdr:nvCxnSpPr>
      <xdr:spPr>
        <a:xfrm flipV="1">
          <a:off x="8750300" y="18229326"/>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9398</xdr:rowOff>
    </xdr:from>
    <xdr:to>
      <xdr:col>41</xdr:col>
      <xdr:colOff>101600</xdr:colOff>
      <xdr:row>106</xdr:row>
      <xdr:rowOff>110998</xdr:rowOff>
    </xdr:to>
    <xdr:sp macro="" textlink="">
      <xdr:nvSpPr>
        <xdr:cNvPr id="281" name="楕円 280">
          <a:extLst>
            <a:ext uri="{FF2B5EF4-FFF2-40B4-BE49-F238E27FC236}">
              <a16:creationId xmlns:a16="http://schemas.microsoft.com/office/drawing/2014/main" id="{BF014F9F-7BFF-4C8A-927F-DB3F9B9175EA}"/>
            </a:ext>
          </a:extLst>
        </xdr:cNvPr>
        <xdr:cNvSpPr/>
      </xdr:nvSpPr>
      <xdr:spPr>
        <a:xfrm>
          <a:off x="7810500" y="1818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58483</xdr:rowOff>
    </xdr:from>
    <xdr:to>
      <xdr:col>45</xdr:col>
      <xdr:colOff>177800</xdr:colOff>
      <xdr:row>106</xdr:row>
      <xdr:rowOff>60198</xdr:rowOff>
    </xdr:to>
    <xdr:cxnSp macro="">
      <xdr:nvCxnSpPr>
        <xdr:cNvPr id="282" name="直線コネクタ 281">
          <a:extLst>
            <a:ext uri="{FF2B5EF4-FFF2-40B4-BE49-F238E27FC236}">
              <a16:creationId xmlns:a16="http://schemas.microsoft.com/office/drawing/2014/main" id="{0C34D68B-130B-4598-AF83-8101445B48EE}"/>
            </a:ext>
          </a:extLst>
        </xdr:cNvPr>
        <xdr:cNvCxnSpPr/>
      </xdr:nvCxnSpPr>
      <xdr:spPr>
        <a:xfrm flipV="1">
          <a:off x="7861300" y="18232183"/>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11685</xdr:rowOff>
    </xdr:from>
    <xdr:to>
      <xdr:col>36</xdr:col>
      <xdr:colOff>165100</xdr:colOff>
      <xdr:row>106</xdr:row>
      <xdr:rowOff>113285</xdr:rowOff>
    </xdr:to>
    <xdr:sp macro="" textlink="">
      <xdr:nvSpPr>
        <xdr:cNvPr id="283" name="楕円 282">
          <a:extLst>
            <a:ext uri="{FF2B5EF4-FFF2-40B4-BE49-F238E27FC236}">
              <a16:creationId xmlns:a16="http://schemas.microsoft.com/office/drawing/2014/main" id="{1C09DB6B-DB52-4851-AB8D-60E9ED4F8ACB}"/>
            </a:ext>
          </a:extLst>
        </xdr:cNvPr>
        <xdr:cNvSpPr/>
      </xdr:nvSpPr>
      <xdr:spPr>
        <a:xfrm>
          <a:off x="6921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60198</xdr:rowOff>
    </xdr:from>
    <xdr:to>
      <xdr:col>41</xdr:col>
      <xdr:colOff>50800</xdr:colOff>
      <xdr:row>106</xdr:row>
      <xdr:rowOff>62485</xdr:rowOff>
    </xdr:to>
    <xdr:cxnSp macro="">
      <xdr:nvCxnSpPr>
        <xdr:cNvPr id="284" name="直線コネクタ 283">
          <a:extLst>
            <a:ext uri="{FF2B5EF4-FFF2-40B4-BE49-F238E27FC236}">
              <a16:creationId xmlns:a16="http://schemas.microsoft.com/office/drawing/2014/main" id="{D59E4EEE-65CC-4A1B-8FDF-7D35A870DE44}"/>
            </a:ext>
          </a:extLst>
        </xdr:cNvPr>
        <xdr:cNvCxnSpPr/>
      </xdr:nvCxnSpPr>
      <xdr:spPr>
        <a:xfrm flipV="1">
          <a:off x="6972300" y="1823389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285" name="n_1aveValue【市民会館】&#10;一人当たり面積">
          <a:extLst>
            <a:ext uri="{FF2B5EF4-FFF2-40B4-BE49-F238E27FC236}">
              <a16:creationId xmlns:a16="http://schemas.microsoft.com/office/drawing/2014/main" id="{B04E45EF-D014-403F-975E-A43EEA98A3C5}"/>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286" name="n_2aveValue【市民会館】&#10;一人当たり面積">
          <a:extLst>
            <a:ext uri="{FF2B5EF4-FFF2-40B4-BE49-F238E27FC236}">
              <a16:creationId xmlns:a16="http://schemas.microsoft.com/office/drawing/2014/main" id="{5DA0F117-D814-4075-8119-539F892C42E6}"/>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287" name="n_3aveValue【市民会館】&#10;一人当たり面積">
          <a:extLst>
            <a:ext uri="{FF2B5EF4-FFF2-40B4-BE49-F238E27FC236}">
              <a16:creationId xmlns:a16="http://schemas.microsoft.com/office/drawing/2014/main" id="{9F383BA0-FEDF-40FA-A540-C4EDEB733A73}"/>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122381</xdr:rowOff>
    </xdr:from>
    <xdr:ext cx="469744" cy="259045"/>
    <xdr:sp macro="" textlink="">
      <xdr:nvSpPr>
        <xdr:cNvPr id="288" name="n_4aveValue【市民会館】&#10;一人当たり面積">
          <a:extLst>
            <a:ext uri="{FF2B5EF4-FFF2-40B4-BE49-F238E27FC236}">
              <a16:creationId xmlns:a16="http://schemas.microsoft.com/office/drawing/2014/main" id="{3221A9E1-10E2-4000-9354-45F0DEA54102}"/>
            </a:ext>
          </a:extLst>
        </xdr:cNvPr>
        <xdr:cNvSpPr txBox="1"/>
      </xdr:nvSpPr>
      <xdr:spPr>
        <a:xfrm>
          <a:off x="6737427" y="1795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97553</xdr:rowOff>
    </xdr:from>
    <xdr:ext cx="469744" cy="259045"/>
    <xdr:sp macro="" textlink="">
      <xdr:nvSpPr>
        <xdr:cNvPr id="289" name="n_1mainValue【市民会館】&#10;一人当たり面積">
          <a:extLst>
            <a:ext uri="{FF2B5EF4-FFF2-40B4-BE49-F238E27FC236}">
              <a16:creationId xmlns:a16="http://schemas.microsoft.com/office/drawing/2014/main" id="{8BE56433-DC5F-471C-998A-234E4F5FB785}"/>
            </a:ext>
          </a:extLst>
        </xdr:cNvPr>
        <xdr:cNvSpPr txBox="1"/>
      </xdr:nvSpPr>
      <xdr:spPr>
        <a:xfrm>
          <a:off x="9391727" y="1827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100410</xdr:rowOff>
    </xdr:from>
    <xdr:ext cx="469744" cy="259045"/>
    <xdr:sp macro="" textlink="">
      <xdr:nvSpPr>
        <xdr:cNvPr id="290" name="n_2mainValue【市民会館】&#10;一人当たり面積">
          <a:extLst>
            <a:ext uri="{FF2B5EF4-FFF2-40B4-BE49-F238E27FC236}">
              <a16:creationId xmlns:a16="http://schemas.microsoft.com/office/drawing/2014/main" id="{D3FE79B7-351A-45A4-877E-2A8A4B78B459}"/>
            </a:ext>
          </a:extLst>
        </xdr:cNvPr>
        <xdr:cNvSpPr txBox="1"/>
      </xdr:nvSpPr>
      <xdr:spPr>
        <a:xfrm>
          <a:off x="8515427" y="18274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102125</xdr:rowOff>
    </xdr:from>
    <xdr:ext cx="469744" cy="259045"/>
    <xdr:sp macro="" textlink="">
      <xdr:nvSpPr>
        <xdr:cNvPr id="291" name="n_3mainValue【市民会館】&#10;一人当たり面積">
          <a:extLst>
            <a:ext uri="{FF2B5EF4-FFF2-40B4-BE49-F238E27FC236}">
              <a16:creationId xmlns:a16="http://schemas.microsoft.com/office/drawing/2014/main" id="{624665B7-5E7A-47E8-B9FE-BDBC6BCA68E0}"/>
            </a:ext>
          </a:extLst>
        </xdr:cNvPr>
        <xdr:cNvSpPr txBox="1"/>
      </xdr:nvSpPr>
      <xdr:spPr>
        <a:xfrm>
          <a:off x="7626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104412</xdr:rowOff>
    </xdr:from>
    <xdr:ext cx="469744" cy="259045"/>
    <xdr:sp macro="" textlink="">
      <xdr:nvSpPr>
        <xdr:cNvPr id="292" name="n_4mainValue【市民会館】&#10;一人当たり面積">
          <a:extLst>
            <a:ext uri="{FF2B5EF4-FFF2-40B4-BE49-F238E27FC236}">
              <a16:creationId xmlns:a16="http://schemas.microsoft.com/office/drawing/2014/main" id="{0758FFE1-7B0A-42DA-B616-5A7575D50A3E}"/>
            </a:ext>
          </a:extLst>
        </xdr:cNvPr>
        <xdr:cNvSpPr txBox="1"/>
      </xdr:nvSpPr>
      <xdr:spPr>
        <a:xfrm>
          <a:off x="6737427" y="182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DD1BDD5D-3846-459A-B03D-E4FBEE7BA8B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D3711DDD-D2A4-4CCE-8ACB-376BC49BBB2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BFDDFE88-C552-424C-8224-16EB1D5D38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59B26E61-DB03-4AD1-969F-709722455C3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1AD1DB9A-3731-49E6-849F-380D0BC6116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C10C319E-390D-4430-9C18-97162D20E3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728862EC-6222-4899-A6B4-E3AB5CA919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D61AC9EA-8251-4990-AA6A-482216F33FB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BDA59AA4-08C5-49BE-A0E1-FDDAF434A6C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40A8F62A-DC14-4E77-94FD-54D02049C8C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E3770143-13A1-4A71-8685-57854A33EB7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4" name="直線コネクタ 303">
          <a:extLst>
            <a:ext uri="{FF2B5EF4-FFF2-40B4-BE49-F238E27FC236}">
              <a16:creationId xmlns:a16="http://schemas.microsoft.com/office/drawing/2014/main" id="{F5BA24AD-3383-4CD8-9150-D6B4AB34DD9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5" name="テキスト ボックス 304">
          <a:extLst>
            <a:ext uri="{FF2B5EF4-FFF2-40B4-BE49-F238E27FC236}">
              <a16:creationId xmlns:a16="http://schemas.microsoft.com/office/drawing/2014/main" id="{DE2F5656-B50C-460C-99F8-E3311B7663B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6" name="直線コネクタ 305">
          <a:extLst>
            <a:ext uri="{FF2B5EF4-FFF2-40B4-BE49-F238E27FC236}">
              <a16:creationId xmlns:a16="http://schemas.microsoft.com/office/drawing/2014/main" id="{466CFD8F-0EA8-423C-ACCB-54F164B770D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7" name="テキスト ボックス 306">
          <a:extLst>
            <a:ext uri="{FF2B5EF4-FFF2-40B4-BE49-F238E27FC236}">
              <a16:creationId xmlns:a16="http://schemas.microsoft.com/office/drawing/2014/main" id="{58FEA991-C509-4B4F-9F08-EF87CBA5BB1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8" name="直線コネクタ 307">
          <a:extLst>
            <a:ext uri="{FF2B5EF4-FFF2-40B4-BE49-F238E27FC236}">
              <a16:creationId xmlns:a16="http://schemas.microsoft.com/office/drawing/2014/main" id="{5C588A4D-160F-4BB5-AFE8-E148EC1EF3C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9" name="テキスト ボックス 308">
          <a:extLst>
            <a:ext uri="{FF2B5EF4-FFF2-40B4-BE49-F238E27FC236}">
              <a16:creationId xmlns:a16="http://schemas.microsoft.com/office/drawing/2014/main" id="{FD92995A-EF95-48E6-A97E-2C22F85D2E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0" name="直線コネクタ 309">
          <a:extLst>
            <a:ext uri="{FF2B5EF4-FFF2-40B4-BE49-F238E27FC236}">
              <a16:creationId xmlns:a16="http://schemas.microsoft.com/office/drawing/2014/main" id="{11C51E04-E747-4112-8231-D5892E7C7F9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1" name="テキスト ボックス 310">
          <a:extLst>
            <a:ext uri="{FF2B5EF4-FFF2-40B4-BE49-F238E27FC236}">
              <a16:creationId xmlns:a16="http://schemas.microsoft.com/office/drawing/2014/main" id="{59660157-C393-440C-84D7-75DE4E38E55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2" name="直線コネクタ 311">
          <a:extLst>
            <a:ext uri="{FF2B5EF4-FFF2-40B4-BE49-F238E27FC236}">
              <a16:creationId xmlns:a16="http://schemas.microsoft.com/office/drawing/2014/main" id="{0CBEA4C9-70EC-4120-A733-ED598492FE3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3" name="テキスト ボックス 312">
          <a:extLst>
            <a:ext uri="{FF2B5EF4-FFF2-40B4-BE49-F238E27FC236}">
              <a16:creationId xmlns:a16="http://schemas.microsoft.com/office/drawing/2014/main" id="{A118AB52-C644-408A-B51B-5D86E04EACF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4" name="直線コネクタ 313">
          <a:extLst>
            <a:ext uri="{FF2B5EF4-FFF2-40B4-BE49-F238E27FC236}">
              <a16:creationId xmlns:a16="http://schemas.microsoft.com/office/drawing/2014/main" id="{DF32FF18-8C2E-4F60-83C4-C83BC34EC2F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5" name="テキスト ボックス 314">
          <a:extLst>
            <a:ext uri="{FF2B5EF4-FFF2-40B4-BE49-F238E27FC236}">
              <a16:creationId xmlns:a16="http://schemas.microsoft.com/office/drawing/2014/main" id="{448657F6-48B5-4846-A954-B79205008C5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6DA1AD5D-1C51-4397-9222-A92C900DAA5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55C1EDF6-1450-46BF-9C4A-4B33C893B9C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18" name="直線コネクタ 317">
          <a:extLst>
            <a:ext uri="{FF2B5EF4-FFF2-40B4-BE49-F238E27FC236}">
              <a16:creationId xmlns:a16="http://schemas.microsoft.com/office/drawing/2014/main" id="{3D2E1465-362A-46EC-A394-450146495268}"/>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9" name="【一般廃棄物処理施設】&#10;有形固定資産減価償却率最小値テキスト">
          <a:extLst>
            <a:ext uri="{FF2B5EF4-FFF2-40B4-BE49-F238E27FC236}">
              <a16:creationId xmlns:a16="http://schemas.microsoft.com/office/drawing/2014/main" id="{81E52306-F88C-4B6E-8CAA-89E27EC9779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0" name="直線コネクタ 319">
          <a:extLst>
            <a:ext uri="{FF2B5EF4-FFF2-40B4-BE49-F238E27FC236}">
              <a16:creationId xmlns:a16="http://schemas.microsoft.com/office/drawing/2014/main" id="{EE383048-9E05-42D8-AAE6-045BC50566F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1" name="【一般廃棄物処理施設】&#10;有形固定資産減価償却率最大値テキスト">
          <a:extLst>
            <a:ext uri="{FF2B5EF4-FFF2-40B4-BE49-F238E27FC236}">
              <a16:creationId xmlns:a16="http://schemas.microsoft.com/office/drawing/2014/main" id="{93497FC7-F26E-462A-8D34-1C5ACF4DB285}"/>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2" name="直線コネクタ 321">
          <a:extLst>
            <a:ext uri="{FF2B5EF4-FFF2-40B4-BE49-F238E27FC236}">
              <a16:creationId xmlns:a16="http://schemas.microsoft.com/office/drawing/2014/main" id="{AD3CF64C-39B4-46F1-A9ED-A4D8C7458C98}"/>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C7AAE7DC-D5A5-4E2F-9B38-407EFB912218}"/>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4" name="フローチャート: 判断 323">
          <a:extLst>
            <a:ext uri="{FF2B5EF4-FFF2-40B4-BE49-F238E27FC236}">
              <a16:creationId xmlns:a16="http://schemas.microsoft.com/office/drawing/2014/main" id="{5D22D7BA-E041-464F-8761-C3E2BE559EF1}"/>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5" name="フローチャート: 判断 324">
          <a:extLst>
            <a:ext uri="{FF2B5EF4-FFF2-40B4-BE49-F238E27FC236}">
              <a16:creationId xmlns:a16="http://schemas.microsoft.com/office/drawing/2014/main" id="{0A3BA4E2-D866-40C7-B7BE-2EC6B6F334E6}"/>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26" name="フローチャート: 判断 325">
          <a:extLst>
            <a:ext uri="{FF2B5EF4-FFF2-40B4-BE49-F238E27FC236}">
              <a16:creationId xmlns:a16="http://schemas.microsoft.com/office/drawing/2014/main" id="{CD0801E4-ECA6-4869-8D13-28F85ED41321}"/>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7" name="フローチャート: 判断 326">
          <a:extLst>
            <a:ext uri="{FF2B5EF4-FFF2-40B4-BE49-F238E27FC236}">
              <a16:creationId xmlns:a16="http://schemas.microsoft.com/office/drawing/2014/main" id="{963A940D-76C2-483C-9881-13EE760B2B33}"/>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84183</xdr:rowOff>
    </xdr:from>
    <xdr:to>
      <xdr:col>67</xdr:col>
      <xdr:colOff>101600</xdr:colOff>
      <xdr:row>39</xdr:row>
      <xdr:rowOff>14333</xdr:rowOff>
    </xdr:to>
    <xdr:sp macro="" textlink="">
      <xdr:nvSpPr>
        <xdr:cNvPr id="328" name="フローチャート: 判断 327">
          <a:extLst>
            <a:ext uri="{FF2B5EF4-FFF2-40B4-BE49-F238E27FC236}">
              <a16:creationId xmlns:a16="http://schemas.microsoft.com/office/drawing/2014/main" id="{F8F306DF-29C7-4A2A-8E91-B531E1C22F04}"/>
            </a:ext>
          </a:extLst>
        </xdr:cNvPr>
        <xdr:cNvSpPr/>
      </xdr:nvSpPr>
      <xdr:spPr>
        <a:xfrm>
          <a:off x="12763500" y="659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135241C7-0DF6-4FEC-9443-09E72B31DEE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F30B435E-0A22-4A3F-BB0E-FE989B11201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C1740BF9-80AB-4FA9-88BD-B724790CD80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B659D898-C72C-4B47-9063-34A2DE42D7F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6B7E524-AF8A-45F3-ADF1-C912462EFC8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169091</xdr:rowOff>
    </xdr:from>
    <xdr:to>
      <xdr:col>85</xdr:col>
      <xdr:colOff>177800</xdr:colOff>
      <xdr:row>40</xdr:row>
      <xdr:rowOff>99241</xdr:rowOff>
    </xdr:to>
    <xdr:sp macro="" textlink="">
      <xdr:nvSpPr>
        <xdr:cNvPr id="334" name="楕円 333">
          <a:extLst>
            <a:ext uri="{FF2B5EF4-FFF2-40B4-BE49-F238E27FC236}">
              <a16:creationId xmlns:a16="http://schemas.microsoft.com/office/drawing/2014/main" id="{B707761A-7F05-4925-8E6E-9B1B8E0EC93F}"/>
            </a:ext>
          </a:extLst>
        </xdr:cNvPr>
        <xdr:cNvSpPr/>
      </xdr:nvSpPr>
      <xdr:spPr>
        <a:xfrm>
          <a:off x="162687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147518</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BFFB8831-B1A6-4FFC-8551-E916F7DDD19B}"/>
            </a:ext>
          </a:extLst>
        </xdr:cNvPr>
        <xdr:cNvSpPr txBox="1"/>
      </xdr:nvSpPr>
      <xdr:spPr>
        <a:xfrm>
          <a:off x="16357600" y="683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128270</xdr:rowOff>
    </xdr:from>
    <xdr:to>
      <xdr:col>81</xdr:col>
      <xdr:colOff>101600</xdr:colOff>
      <xdr:row>40</xdr:row>
      <xdr:rowOff>58420</xdr:rowOff>
    </xdr:to>
    <xdr:sp macro="" textlink="">
      <xdr:nvSpPr>
        <xdr:cNvPr id="336" name="楕円 335">
          <a:extLst>
            <a:ext uri="{FF2B5EF4-FFF2-40B4-BE49-F238E27FC236}">
              <a16:creationId xmlns:a16="http://schemas.microsoft.com/office/drawing/2014/main" id="{46A420E5-DBF1-4B6E-882A-4AE5AB91125D}"/>
            </a:ext>
          </a:extLst>
        </xdr:cNvPr>
        <xdr:cNvSpPr/>
      </xdr:nvSpPr>
      <xdr:spPr>
        <a:xfrm>
          <a:off x="1543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7620</xdr:rowOff>
    </xdr:from>
    <xdr:to>
      <xdr:col>85</xdr:col>
      <xdr:colOff>127000</xdr:colOff>
      <xdr:row>40</xdr:row>
      <xdr:rowOff>48441</xdr:rowOff>
    </xdr:to>
    <xdr:cxnSp macro="">
      <xdr:nvCxnSpPr>
        <xdr:cNvPr id="337" name="直線コネクタ 336">
          <a:extLst>
            <a:ext uri="{FF2B5EF4-FFF2-40B4-BE49-F238E27FC236}">
              <a16:creationId xmlns:a16="http://schemas.microsoft.com/office/drawing/2014/main" id="{6512ABCD-1EEA-43CE-9FEE-D6B432E7A398}"/>
            </a:ext>
          </a:extLst>
        </xdr:cNvPr>
        <xdr:cNvCxnSpPr/>
      </xdr:nvCxnSpPr>
      <xdr:spPr>
        <a:xfrm>
          <a:off x="15481300" y="686562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76019</xdr:rowOff>
    </xdr:from>
    <xdr:to>
      <xdr:col>76</xdr:col>
      <xdr:colOff>165100</xdr:colOff>
      <xdr:row>40</xdr:row>
      <xdr:rowOff>6169</xdr:rowOff>
    </xdr:to>
    <xdr:sp macro="" textlink="">
      <xdr:nvSpPr>
        <xdr:cNvPr id="338" name="楕円 337">
          <a:extLst>
            <a:ext uri="{FF2B5EF4-FFF2-40B4-BE49-F238E27FC236}">
              <a16:creationId xmlns:a16="http://schemas.microsoft.com/office/drawing/2014/main" id="{B729BDE4-E13A-4DB6-A2FD-8AA7BFB1425D}"/>
            </a:ext>
          </a:extLst>
        </xdr:cNvPr>
        <xdr:cNvSpPr/>
      </xdr:nvSpPr>
      <xdr:spPr>
        <a:xfrm>
          <a:off x="14541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126819</xdr:rowOff>
    </xdr:from>
    <xdr:to>
      <xdr:col>81</xdr:col>
      <xdr:colOff>50800</xdr:colOff>
      <xdr:row>40</xdr:row>
      <xdr:rowOff>7620</xdr:rowOff>
    </xdr:to>
    <xdr:cxnSp macro="">
      <xdr:nvCxnSpPr>
        <xdr:cNvPr id="339" name="直線コネクタ 338">
          <a:extLst>
            <a:ext uri="{FF2B5EF4-FFF2-40B4-BE49-F238E27FC236}">
              <a16:creationId xmlns:a16="http://schemas.microsoft.com/office/drawing/2014/main" id="{37D2FCC2-1008-4963-A3EB-7379190FDB37}"/>
            </a:ext>
          </a:extLst>
        </xdr:cNvPr>
        <xdr:cNvCxnSpPr/>
      </xdr:nvCxnSpPr>
      <xdr:spPr>
        <a:xfrm>
          <a:off x="14592300" y="681336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22134</xdr:rowOff>
    </xdr:from>
    <xdr:to>
      <xdr:col>72</xdr:col>
      <xdr:colOff>38100</xdr:colOff>
      <xdr:row>39</xdr:row>
      <xdr:rowOff>123734</xdr:rowOff>
    </xdr:to>
    <xdr:sp macro="" textlink="">
      <xdr:nvSpPr>
        <xdr:cNvPr id="340" name="楕円 339">
          <a:extLst>
            <a:ext uri="{FF2B5EF4-FFF2-40B4-BE49-F238E27FC236}">
              <a16:creationId xmlns:a16="http://schemas.microsoft.com/office/drawing/2014/main" id="{BFCE1058-B624-4356-B9B8-0423797A66B7}"/>
            </a:ext>
          </a:extLst>
        </xdr:cNvPr>
        <xdr:cNvSpPr/>
      </xdr:nvSpPr>
      <xdr:spPr>
        <a:xfrm>
          <a:off x="136525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72934</xdr:rowOff>
    </xdr:from>
    <xdr:to>
      <xdr:col>76</xdr:col>
      <xdr:colOff>114300</xdr:colOff>
      <xdr:row>39</xdr:row>
      <xdr:rowOff>126819</xdr:rowOff>
    </xdr:to>
    <xdr:cxnSp macro="">
      <xdr:nvCxnSpPr>
        <xdr:cNvPr id="341" name="直線コネクタ 340">
          <a:extLst>
            <a:ext uri="{FF2B5EF4-FFF2-40B4-BE49-F238E27FC236}">
              <a16:creationId xmlns:a16="http://schemas.microsoft.com/office/drawing/2014/main" id="{9A039785-CD24-412A-ABFE-1F3BE15C6352}"/>
            </a:ext>
          </a:extLst>
        </xdr:cNvPr>
        <xdr:cNvCxnSpPr/>
      </xdr:nvCxnSpPr>
      <xdr:spPr>
        <a:xfrm>
          <a:off x="13703300" y="675948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146231</xdr:rowOff>
    </xdr:from>
    <xdr:to>
      <xdr:col>67</xdr:col>
      <xdr:colOff>101600</xdr:colOff>
      <xdr:row>39</xdr:row>
      <xdr:rowOff>76381</xdr:rowOff>
    </xdr:to>
    <xdr:sp macro="" textlink="">
      <xdr:nvSpPr>
        <xdr:cNvPr id="342" name="楕円 341">
          <a:extLst>
            <a:ext uri="{FF2B5EF4-FFF2-40B4-BE49-F238E27FC236}">
              <a16:creationId xmlns:a16="http://schemas.microsoft.com/office/drawing/2014/main" id="{95C4F2DE-D527-4205-A865-5BB1DB3B7FFD}"/>
            </a:ext>
          </a:extLst>
        </xdr:cNvPr>
        <xdr:cNvSpPr/>
      </xdr:nvSpPr>
      <xdr:spPr>
        <a:xfrm>
          <a:off x="12763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25581</xdr:rowOff>
    </xdr:from>
    <xdr:to>
      <xdr:col>71</xdr:col>
      <xdr:colOff>177800</xdr:colOff>
      <xdr:row>39</xdr:row>
      <xdr:rowOff>72934</xdr:rowOff>
    </xdr:to>
    <xdr:cxnSp macro="">
      <xdr:nvCxnSpPr>
        <xdr:cNvPr id="343" name="直線コネクタ 342">
          <a:extLst>
            <a:ext uri="{FF2B5EF4-FFF2-40B4-BE49-F238E27FC236}">
              <a16:creationId xmlns:a16="http://schemas.microsoft.com/office/drawing/2014/main" id="{CE397B39-0699-4BB3-9D02-946B8BB1D5E5}"/>
            </a:ext>
          </a:extLst>
        </xdr:cNvPr>
        <xdr:cNvCxnSpPr/>
      </xdr:nvCxnSpPr>
      <xdr:spPr>
        <a:xfrm>
          <a:off x="12814300" y="671213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2823A9FC-2C40-436D-9B63-2D2CB5BA40BD}"/>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DB20CB1D-0F0F-4AA9-8BD2-AACC5BB83D54}"/>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393A3F8D-1B2A-4CED-A844-A91E2BEB4704}"/>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30860</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71C47D45-3BB9-4F77-9D25-CC559D6F13CD}"/>
            </a:ext>
          </a:extLst>
        </xdr:cNvPr>
        <xdr:cNvSpPr txBox="1"/>
      </xdr:nvSpPr>
      <xdr:spPr>
        <a:xfrm>
          <a:off x="12611744" y="637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49547</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765425E5-0CE0-4F0B-88BC-001F0A7A7CAB}"/>
            </a:ext>
          </a:extLst>
        </xdr:cNvPr>
        <xdr:cNvSpPr txBox="1"/>
      </xdr:nvSpPr>
      <xdr:spPr>
        <a:xfrm>
          <a:off x="152660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168746</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5807335C-59BA-46EA-96A9-E520AAB599D1}"/>
            </a:ext>
          </a:extLst>
        </xdr:cNvPr>
        <xdr:cNvSpPr txBox="1"/>
      </xdr:nvSpPr>
      <xdr:spPr>
        <a:xfrm>
          <a:off x="14389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114861</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A687DAD1-1890-4A45-9BFD-3340E05FBBD2}"/>
            </a:ext>
          </a:extLst>
        </xdr:cNvPr>
        <xdr:cNvSpPr txBox="1"/>
      </xdr:nvSpPr>
      <xdr:spPr>
        <a:xfrm>
          <a:off x="13500744" y="680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67508</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731D91ED-4625-404E-ADF8-1EBA8DCCF7D6}"/>
            </a:ext>
          </a:extLst>
        </xdr:cNvPr>
        <xdr:cNvSpPr txBox="1"/>
      </xdr:nvSpPr>
      <xdr:spPr>
        <a:xfrm>
          <a:off x="126117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30C1F969-063B-4A12-8EB2-247659A9136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B3AACF95-45E2-4F7F-B01B-B399B3DCA1F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72F01756-F322-422E-9C09-22190C49C7F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4CCF8B94-72DC-452E-87B1-D9E18F391A6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8E5862D7-4BAD-4F4E-8E16-7C113758B7E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FBBDD5B5-2182-48C6-BA4E-2CA3BC12EC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9EAEEF42-361B-4E3D-9C88-3E5E3F4971F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804A6C20-A094-4039-A94D-4556613891C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0F010097-02BE-491F-BAA3-569587CCC50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F588922D-0A49-4C1B-8929-2089A96F3F2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13515885-4A53-40EC-9168-2100D0968B6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FBBB1C1D-3A16-489F-AE84-350919E382D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E7506F9F-2F5D-4157-8787-DC2D1033355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5" name="テキスト ボックス 364">
          <a:extLst>
            <a:ext uri="{FF2B5EF4-FFF2-40B4-BE49-F238E27FC236}">
              <a16:creationId xmlns:a16="http://schemas.microsoft.com/office/drawing/2014/main" id="{57E3A105-2FEE-48EF-8749-4BA414B3CDE9}"/>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B455C0CA-0E7A-43E0-A69D-BECD71DBBF2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7" name="テキスト ボックス 366">
          <a:extLst>
            <a:ext uri="{FF2B5EF4-FFF2-40B4-BE49-F238E27FC236}">
              <a16:creationId xmlns:a16="http://schemas.microsoft.com/office/drawing/2014/main" id="{2ECD4DB9-D902-4A94-ABC4-F105981DE297}"/>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23209768-04AD-4BD0-96E1-53B4BBB06CB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69" name="テキスト ボックス 368">
          <a:extLst>
            <a:ext uri="{FF2B5EF4-FFF2-40B4-BE49-F238E27FC236}">
              <a16:creationId xmlns:a16="http://schemas.microsoft.com/office/drawing/2014/main" id="{2A8ED145-C701-44A1-BE41-FA7067C9F773}"/>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E9026486-ACDE-485F-9858-6B37BE7B4BD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1" name="テキスト ボックス 370">
          <a:extLst>
            <a:ext uri="{FF2B5EF4-FFF2-40B4-BE49-F238E27FC236}">
              <a16:creationId xmlns:a16="http://schemas.microsoft.com/office/drawing/2014/main" id="{8CAF2150-6C7F-40E6-81CC-75CB7AE3CBF3}"/>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5419DB10-0A84-41BA-B287-BBE32B1ACF4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3" name="テキスト ボックス 372">
          <a:extLst>
            <a:ext uri="{FF2B5EF4-FFF2-40B4-BE49-F238E27FC236}">
              <a16:creationId xmlns:a16="http://schemas.microsoft.com/office/drawing/2014/main" id="{BB16C9A4-195D-4199-BC55-0A7BB243C688}"/>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002F9D6A-117D-4DBB-AD35-470D91B4528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5" name="直線コネクタ 374">
          <a:extLst>
            <a:ext uri="{FF2B5EF4-FFF2-40B4-BE49-F238E27FC236}">
              <a16:creationId xmlns:a16="http://schemas.microsoft.com/office/drawing/2014/main" id="{8ABBCD2D-6C8A-4009-A051-58F6EE376082}"/>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76" name="【一般廃棄物処理施設】&#10;一人当たり有形固定資産（償却資産）額最小値テキスト">
          <a:extLst>
            <a:ext uri="{FF2B5EF4-FFF2-40B4-BE49-F238E27FC236}">
              <a16:creationId xmlns:a16="http://schemas.microsoft.com/office/drawing/2014/main" id="{1E1F6443-5189-41E6-A152-2BFDBE61D66E}"/>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77" name="直線コネクタ 376">
          <a:extLst>
            <a:ext uri="{FF2B5EF4-FFF2-40B4-BE49-F238E27FC236}">
              <a16:creationId xmlns:a16="http://schemas.microsoft.com/office/drawing/2014/main" id="{15F881DC-CF68-413B-A9BA-D6CEC0F3DF6D}"/>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78" name="【一般廃棄物処理施設】&#10;一人当たり有形固定資産（償却資産）額最大値テキスト">
          <a:extLst>
            <a:ext uri="{FF2B5EF4-FFF2-40B4-BE49-F238E27FC236}">
              <a16:creationId xmlns:a16="http://schemas.microsoft.com/office/drawing/2014/main" id="{CE48E419-ED01-401C-92B0-62FB48A38E50}"/>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79" name="直線コネクタ 378">
          <a:extLst>
            <a:ext uri="{FF2B5EF4-FFF2-40B4-BE49-F238E27FC236}">
              <a16:creationId xmlns:a16="http://schemas.microsoft.com/office/drawing/2014/main" id="{FE45209E-908B-496E-A3C3-C9722E15B532}"/>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60C96FE6-EDCF-4978-884C-7AF6E2B589F9}"/>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81" name="フローチャート: 判断 380">
          <a:extLst>
            <a:ext uri="{FF2B5EF4-FFF2-40B4-BE49-F238E27FC236}">
              <a16:creationId xmlns:a16="http://schemas.microsoft.com/office/drawing/2014/main" id="{A14F7961-27FC-41DB-8955-D698B8856726}"/>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2" name="フローチャート: 判断 381">
          <a:extLst>
            <a:ext uri="{FF2B5EF4-FFF2-40B4-BE49-F238E27FC236}">
              <a16:creationId xmlns:a16="http://schemas.microsoft.com/office/drawing/2014/main" id="{2F00C949-567B-4525-BD83-31E62FF2125E}"/>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3" name="フローチャート: 判断 382">
          <a:extLst>
            <a:ext uri="{FF2B5EF4-FFF2-40B4-BE49-F238E27FC236}">
              <a16:creationId xmlns:a16="http://schemas.microsoft.com/office/drawing/2014/main" id="{2E5DDD5C-274B-4361-BFC5-B5EF7FEB44F4}"/>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4" name="フローチャート: 判断 383">
          <a:extLst>
            <a:ext uri="{FF2B5EF4-FFF2-40B4-BE49-F238E27FC236}">
              <a16:creationId xmlns:a16="http://schemas.microsoft.com/office/drawing/2014/main" id="{F603FE65-F664-4884-A5AA-CF2BA046D975}"/>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124025</xdr:rowOff>
    </xdr:from>
    <xdr:to>
      <xdr:col>98</xdr:col>
      <xdr:colOff>38100</xdr:colOff>
      <xdr:row>42</xdr:row>
      <xdr:rowOff>54175</xdr:rowOff>
    </xdr:to>
    <xdr:sp macro="" textlink="">
      <xdr:nvSpPr>
        <xdr:cNvPr id="385" name="フローチャート: 判断 384">
          <a:extLst>
            <a:ext uri="{FF2B5EF4-FFF2-40B4-BE49-F238E27FC236}">
              <a16:creationId xmlns:a16="http://schemas.microsoft.com/office/drawing/2014/main" id="{9493C2C4-AB9B-40BA-8D08-76DA2DCF576E}"/>
            </a:ext>
          </a:extLst>
        </xdr:cNvPr>
        <xdr:cNvSpPr/>
      </xdr:nvSpPr>
      <xdr:spPr>
        <a:xfrm>
          <a:off x="18605500" y="715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4C4F08E1-B176-4A9A-82B3-D45EAE1FE33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29BB0BF4-2C74-463B-9C89-7CB5D8EF620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A8BDD7D2-9882-4236-9E28-725F442395C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4BAFCDD6-6CC5-4E17-9FDB-B29FB3D5214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F546F28E-6B5F-447A-BE99-0AE249B8A47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134726</xdr:rowOff>
    </xdr:from>
    <xdr:to>
      <xdr:col>116</xdr:col>
      <xdr:colOff>114300</xdr:colOff>
      <xdr:row>42</xdr:row>
      <xdr:rowOff>64876</xdr:rowOff>
    </xdr:to>
    <xdr:sp macro="" textlink="">
      <xdr:nvSpPr>
        <xdr:cNvPr id="391" name="楕円 390">
          <a:extLst>
            <a:ext uri="{FF2B5EF4-FFF2-40B4-BE49-F238E27FC236}">
              <a16:creationId xmlns:a16="http://schemas.microsoft.com/office/drawing/2014/main" id="{3E8480F4-DC9E-4514-89E4-2A0C9D319C99}"/>
            </a:ext>
          </a:extLst>
        </xdr:cNvPr>
        <xdr:cNvSpPr/>
      </xdr:nvSpPr>
      <xdr:spPr>
        <a:xfrm>
          <a:off x="22110700" y="71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07A63156-5BE0-44CB-B98E-E1262508AD69}"/>
            </a:ext>
          </a:extLst>
        </xdr:cNvPr>
        <xdr:cNvSpPr txBox="1"/>
      </xdr:nvSpPr>
      <xdr:spPr>
        <a:xfrm>
          <a:off x="2219960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135171</xdr:rowOff>
    </xdr:from>
    <xdr:to>
      <xdr:col>112</xdr:col>
      <xdr:colOff>38100</xdr:colOff>
      <xdr:row>42</xdr:row>
      <xdr:rowOff>65321</xdr:rowOff>
    </xdr:to>
    <xdr:sp macro="" textlink="">
      <xdr:nvSpPr>
        <xdr:cNvPr id="393" name="楕円 392">
          <a:extLst>
            <a:ext uri="{FF2B5EF4-FFF2-40B4-BE49-F238E27FC236}">
              <a16:creationId xmlns:a16="http://schemas.microsoft.com/office/drawing/2014/main" id="{ED70492D-4D48-4114-ABEC-6BAE8E7B72EF}"/>
            </a:ext>
          </a:extLst>
        </xdr:cNvPr>
        <xdr:cNvSpPr/>
      </xdr:nvSpPr>
      <xdr:spPr>
        <a:xfrm>
          <a:off x="21272500" y="716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14076</xdr:rowOff>
    </xdr:from>
    <xdr:to>
      <xdr:col>116</xdr:col>
      <xdr:colOff>63500</xdr:colOff>
      <xdr:row>42</xdr:row>
      <xdr:rowOff>14521</xdr:rowOff>
    </xdr:to>
    <xdr:cxnSp macro="">
      <xdr:nvCxnSpPr>
        <xdr:cNvPr id="394" name="直線コネクタ 393">
          <a:extLst>
            <a:ext uri="{FF2B5EF4-FFF2-40B4-BE49-F238E27FC236}">
              <a16:creationId xmlns:a16="http://schemas.microsoft.com/office/drawing/2014/main" id="{89D1BE22-28AB-41D5-8C48-C2BA673D3EC0}"/>
            </a:ext>
          </a:extLst>
        </xdr:cNvPr>
        <xdr:cNvCxnSpPr/>
      </xdr:nvCxnSpPr>
      <xdr:spPr>
        <a:xfrm flipV="1">
          <a:off x="21323300" y="7214976"/>
          <a:ext cx="838200" cy="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135458</xdr:rowOff>
    </xdr:from>
    <xdr:to>
      <xdr:col>107</xdr:col>
      <xdr:colOff>101600</xdr:colOff>
      <xdr:row>42</xdr:row>
      <xdr:rowOff>65608</xdr:rowOff>
    </xdr:to>
    <xdr:sp macro="" textlink="">
      <xdr:nvSpPr>
        <xdr:cNvPr id="395" name="楕円 394">
          <a:extLst>
            <a:ext uri="{FF2B5EF4-FFF2-40B4-BE49-F238E27FC236}">
              <a16:creationId xmlns:a16="http://schemas.microsoft.com/office/drawing/2014/main" id="{33E15FDA-8799-4295-85DD-9CCF37FAF5BD}"/>
            </a:ext>
          </a:extLst>
        </xdr:cNvPr>
        <xdr:cNvSpPr/>
      </xdr:nvSpPr>
      <xdr:spPr>
        <a:xfrm>
          <a:off x="20383500" y="716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14521</xdr:rowOff>
    </xdr:from>
    <xdr:to>
      <xdr:col>111</xdr:col>
      <xdr:colOff>177800</xdr:colOff>
      <xdr:row>42</xdr:row>
      <xdr:rowOff>14808</xdr:rowOff>
    </xdr:to>
    <xdr:cxnSp macro="">
      <xdr:nvCxnSpPr>
        <xdr:cNvPr id="396" name="直線コネクタ 395">
          <a:extLst>
            <a:ext uri="{FF2B5EF4-FFF2-40B4-BE49-F238E27FC236}">
              <a16:creationId xmlns:a16="http://schemas.microsoft.com/office/drawing/2014/main" id="{C07A3823-8BC2-419C-BCA3-E35023613C8A}"/>
            </a:ext>
          </a:extLst>
        </xdr:cNvPr>
        <xdr:cNvCxnSpPr/>
      </xdr:nvCxnSpPr>
      <xdr:spPr>
        <a:xfrm flipV="1">
          <a:off x="20434300" y="7215421"/>
          <a:ext cx="889000" cy="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135579</xdr:rowOff>
    </xdr:from>
    <xdr:to>
      <xdr:col>102</xdr:col>
      <xdr:colOff>165100</xdr:colOff>
      <xdr:row>42</xdr:row>
      <xdr:rowOff>65729</xdr:rowOff>
    </xdr:to>
    <xdr:sp macro="" textlink="">
      <xdr:nvSpPr>
        <xdr:cNvPr id="397" name="楕円 396">
          <a:extLst>
            <a:ext uri="{FF2B5EF4-FFF2-40B4-BE49-F238E27FC236}">
              <a16:creationId xmlns:a16="http://schemas.microsoft.com/office/drawing/2014/main" id="{C1EA7DCD-BC83-44AF-853D-99A3CF825CCA}"/>
            </a:ext>
          </a:extLst>
        </xdr:cNvPr>
        <xdr:cNvSpPr/>
      </xdr:nvSpPr>
      <xdr:spPr>
        <a:xfrm>
          <a:off x="19494500" y="716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14808</xdr:rowOff>
    </xdr:from>
    <xdr:to>
      <xdr:col>107</xdr:col>
      <xdr:colOff>50800</xdr:colOff>
      <xdr:row>42</xdr:row>
      <xdr:rowOff>14929</xdr:rowOff>
    </xdr:to>
    <xdr:cxnSp macro="">
      <xdr:nvCxnSpPr>
        <xdr:cNvPr id="398" name="直線コネクタ 397">
          <a:extLst>
            <a:ext uri="{FF2B5EF4-FFF2-40B4-BE49-F238E27FC236}">
              <a16:creationId xmlns:a16="http://schemas.microsoft.com/office/drawing/2014/main" id="{F4D6B576-DFAD-4F08-9E3E-3A2212F5F313}"/>
            </a:ext>
          </a:extLst>
        </xdr:cNvPr>
        <xdr:cNvCxnSpPr/>
      </xdr:nvCxnSpPr>
      <xdr:spPr>
        <a:xfrm flipV="1">
          <a:off x="19545300" y="7215708"/>
          <a:ext cx="889000" cy="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135941</xdr:rowOff>
    </xdr:from>
    <xdr:to>
      <xdr:col>98</xdr:col>
      <xdr:colOff>38100</xdr:colOff>
      <xdr:row>42</xdr:row>
      <xdr:rowOff>66091</xdr:rowOff>
    </xdr:to>
    <xdr:sp macro="" textlink="">
      <xdr:nvSpPr>
        <xdr:cNvPr id="399" name="楕円 398">
          <a:extLst>
            <a:ext uri="{FF2B5EF4-FFF2-40B4-BE49-F238E27FC236}">
              <a16:creationId xmlns:a16="http://schemas.microsoft.com/office/drawing/2014/main" id="{025E9844-9E21-4AA6-888B-E6DE217F2865}"/>
            </a:ext>
          </a:extLst>
        </xdr:cNvPr>
        <xdr:cNvSpPr/>
      </xdr:nvSpPr>
      <xdr:spPr>
        <a:xfrm>
          <a:off x="18605500" y="716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14929</xdr:rowOff>
    </xdr:from>
    <xdr:to>
      <xdr:col>102</xdr:col>
      <xdr:colOff>114300</xdr:colOff>
      <xdr:row>42</xdr:row>
      <xdr:rowOff>15291</xdr:rowOff>
    </xdr:to>
    <xdr:cxnSp macro="">
      <xdr:nvCxnSpPr>
        <xdr:cNvPr id="400" name="直線コネクタ 399">
          <a:extLst>
            <a:ext uri="{FF2B5EF4-FFF2-40B4-BE49-F238E27FC236}">
              <a16:creationId xmlns:a16="http://schemas.microsoft.com/office/drawing/2014/main" id="{EA4E0AB0-0787-40B7-9AF1-C7DDF321E902}"/>
            </a:ext>
          </a:extLst>
        </xdr:cNvPr>
        <xdr:cNvCxnSpPr/>
      </xdr:nvCxnSpPr>
      <xdr:spPr>
        <a:xfrm flipV="1">
          <a:off x="18656300" y="7215829"/>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71B373A7-EC5F-4952-9EDE-D78A3383465D}"/>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DAA790F6-F217-4A42-AEF3-4A5641F9A3AD}"/>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D88420ED-A9FD-4C2D-B0C8-CDB766A223CB}"/>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70702</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636C24F7-B962-423C-B381-E6F9B71B56FD}"/>
            </a:ext>
          </a:extLst>
        </xdr:cNvPr>
        <xdr:cNvSpPr txBox="1"/>
      </xdr:nvSpPr>
      <xdr:spPr>
        <a:xfrm>
          <a:off x="18356795" y="692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56448</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7B6EB7BE-FF11-4DBC-A5F7-7FF39F0B8BEF}"/>
            </a:ext>
          </a:extLst>
        </xdr:cNvPr>
        <xdr:cNvSpPr txBox="1"/>
      </xdr:nvSpPr>
      <xdr:spPr>
        <a:xfrm>
          <a:off x="21011095" y="7257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56735</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A50D7937-2048-4F8C-8D09-911B84942853}"/>
            </a:ext>
          </a:extLst>
        </xdr:cNvPr>
        <xdr:cNvSpPr txBox="1"/>
      </xdr:nvSpPr>
      <xdr:spPr>
        <a:xfrm>
          <a:off x="20134795" y="725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56856</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1599561D-5078-48E4-BEFD-F1C7C81A37C1}"/>
            </a:ext>
          </a:extLst>
        </xdr:cNvPr>
        <xdr:cNvSpPr txBox="1"/>
      </xdr:nvSpPr>
      <xdr:spPr>
        <a:xfrm>
          <a:off x="19245795" y="72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57218</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DDB9DB32-1DD7-4A6B-8E87-3C8E86A8E863}"/>
            </a:ext>
          </a:extLst>
        </xdr:cNvPr>
        <xdr:cNvSpPr txBox="1"/>
      </xdr:nvSpPr>
      <xdr:spPr>
        <a:xfrm>
          <a:off x="18356795" y="7258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B93CDBDD-74AD-4C65-9432-D061D0EA974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A9322060-0F71-46C1-9BE1-8B0F7BBF40F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E5C1AF09-812D-4529-9C57-3D380708503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5E4ECBE8-48DE-4A46-93D4-18293B6A00B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664DAF7A-ADD1-455A-ABFE-BECA1F8CB38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771DAA8B-E1D9-4344-9DBB-12A215B9669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F5A59530-1581-4C5F-B5FD-58DB415F1E9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C77FF9EB-63C0-481F-A0D4-2FFE0113F62A}"/>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7" name="正方形/長方形 416">
          <a:extLst>
            <a:ext uri="{FF2B5EF4-FFF2-40B4-BE49-F238E27FC236}">
              <a16:creationId xmlns:a16="http://schemas.microsoft.com/office/drawing/2014/main" id="{E1167737-079E-4B76-B9ED-85B0F3EA061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8" name="正方形/長方形 417">
          <a:extLst>
            <a:ext uri="{FF2B5EF4-FFF2-40B4-BE49-F238E27FC236}">
              <a16:creationId xmlns:a16="http://schemas.microsoft.com/office/drawing/2014/main" id="{610F3B38-CB24-47A4-A58C-4C60F32ABCD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9" name="正方形/長方形 418">
          <a:extLst>
            <a:ext uri="{FF2B5EF4-FFF2-40B4-BE49-F238E27FC236}">
              <a16:creationId xmlns:a16="http://schemas.microsoft.com/office/drawing/2014/main" id="{E5699D19-C154-4D7B-B7A3-37B539675F5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0" name="正方形/長方形 419">
          <a:extLst>
            <a:ext uri="{FF2B5EF4-FFF2-40B4-BE49-F238E27FC236}">
              <a16:creationId xmlns:a16="http://schemas.microsoft.com/office/drawing/2014/main" id="{80A2903E-AB73-4994-A60B-517B53CEF7E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1" name="正方形/長方形 420">
          <a:extLst>
            <a:ext uri="{FF2B5EF4-FFF2-40B4-BE49-F238E27FC236}">
              <a16:creationId xmlns:a16="http://schemas.microsoft.com/office/drawing/2014/main" id="{A31102B6-6B28-40C6-8124-F58C11905C3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2" name="正方形/長方形 421">
          <a:extLst>
            <a:ext uri="{FF2B5EF4-FFF2-40B4-BE49-F238E27FC236}">
              <a16:creationId xmlns:a16="http://schemas.microsoft.com/office/drawing/2014/main" id="{FBA5C472-48EF-4EC6-84B4-1E4DF2D6844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3" name="正方形/長方形 422">
          <a:extLst>
            <a:ext uri="{FF2B5EF4-FFF2-40B4-BE49-F238E27FC236}">
              <a16:creationId xmlns:a16="http://schemas.microsoft.com/office/drawing/2014/main" id="{DC5E55A0-04E8-4508-AAB3-23C6217B928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4" name="正方形/長方形 423">
          <a:extLst>
            <a:ext uri="{FF2B5EF4-FFF2-40B4-BE49-F238E27FC236}">
              <a16:creationId xmlns:a16="http://schemas.microsoft.com/office/drawing/2014/main" id="{CAB78AEE-D1B2-4E4C-AF9B-912A5856EAA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E03F3B41-09B7-4A5C-B99B-7657BE37AC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1139086F-BFFB-4C93-85CC-307E81270A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652517FB-04E4-47C4-8194-6465BF2F63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586186DA-F61E-4EE5-AF46-9C488BECCF9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5AA53AD1-BFDB-4871-B026-8EFC73FD111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7F591972-A608-499A-BC6B-A35465AA6A0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14DED891-DA1C-4775-852F-06DCCEFAF60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101F9ED8-499C-44A5-B607-2B7B739A792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3" name="正方形/長方形 432">
          <a:extLst>
            <a:ext uri="{FF2B5EF4-FFF2-40B4-BE49-F238E27FC236}">
              <a16:creationId xmlns:a16="http://schemas.microsoft.com/office/drawing/2014/main" id="{1B8ED659-6DDB-4244-B89B-D6710DA9F2B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4" name="正方形/長方形 433">
          <a:extLst>
            <a:ext uri="{FF2B5EF4-FFF2-40B4-BE49-F238E27FC236}">
              <a16:creationId xmlns:a16="http://schemas.microsoft.com/office/drawing/2014/main" id="{EB838870-906C-486C-A4C5-AEE3E9D6515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5" name="正方形/長方形 434">
          <a:extLst>
            <a:ext uri="{FF2B5EF4-FFF2-40B4-BE49-F238E27FC236}">
              <a16:creationId xmlns:a16="http://schemas.microsoft.com/office/drawing/2014/main" id="{A1F4F2AC-E1B5-4AD3-A92C-5D381EA6B71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6" name="正方形/長方形 435">
          <a:extLst>
            <a:ext uri="{FF2B5EF4-FFF2-40B4-BE49-F238E27FC236}">
              <a16:creationId xmlns:a16="http://schemas.microsoft.com/office/drawing/2014/main" id="{1C23AB56-2043-4D36-B384-9DCBEE2F247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7" name="正方形/長方形 436">
          <a:extLst>
            <a:ext uri="{FF2B5EF4-FFF2-40B4-BE49-F238E27FC236}">
              <a16:creationId xmlns:a16="http://schemas.microsoft.com/office/drawing/2014/main" id="{92F1F375-FF0E-429B-BFAE-2F9B642AEB2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8" name="正方形/長方形 437">
          <a:extLst>
            <a:ext uri="{FF2B5EF4-FFF2-40B4-BE49-F238E27FC236}">
              <a16:creationId xmlns:a16="http://schemas.microsoft.com/office/drawing/2014/main" id="{21C27D05-0830-4D1A-98E3-63C957FFFF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9" name="正方形/長方形 438">
          <a:extLst>
            <a:ext uri="{FF2B5EF4-FFF2-40B4-BE49-F238E27FC236}">
              <a16:creationId xmlns:a16="http://schemas.microsoft.com/office/drawing/2014/main" id="{A3C5B9AA-0262-40F3-B243-01F8BF63BE3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0" name="正方形/長方形 439">
          <a:extLst>
            <a:ext uri="{FF2B5EF4-FFF2-40B4-BE49-F238E27FC236}">
              <a16:creationId xmlns:a16="http://schemas.microsoft.com/office/drawing/2014/main" id="{D77F3A30-A404-42B5-8E46-21DA768A38F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1" name="正方形/長方形 440">
          <a:extLst>
            <a:ext uri="{FF2B5EF4-FFF2-40B4-BE49-F238E27FC236}">
              <a16:creationId xmlns:a16="http://schemas.microsoft.com/office/drawing/2014/main" id="{735B8C87-C262-467F-9386-A323C782A7B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2" name="正方形/長方形 441">
          <a:extLst>
            <a:ext uri="{FF2B5EF4-FFF2-40B4-BE49-F238E27FC236}">
              <a16:creationId xmlns:a16="http://schemas.microsoft.com/office/drawing/2014/main" id="{080AA1ED-900A-4633-A105-0B1814B12F3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3" name="正方形/長方形 442">
          <a:extLst>
            <a:ext uri="{FF2B5EF4-FFF2-40B4-BE49-F238E27FC236}">
              <a16:creationId xmlns:a16="http://schemas.microsoft.com/office/drawing/2014/main" id="{18B4EC1D-FBD8-47AA-BE7A-FF1097C28FD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4" name="正方形/長方形 443">
          <a:extLst>
            <a:ext uri="{FF2B5EF4-FFF2-40B4-BE49-F238E27FC236}">
              <a16:creationId xmlns:a16="http://schemas.microsoft.com/office/drawing/2014/main" id="{E22A346E-5770-4F55-B5FB-F60E775197A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5" name="正方形/長方形 444">
          <a:extLst>
            <a:ext uri="{FF2B5EF4-FFF2-40B4-BE49-F238E27FC236}">
              <a16:creationId xmlns:a16="http://schemas.microsoft.com/office/drawing/2014/main" id="{7A3490AF-9442-4D61-9800-3D1F9ED009D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6" name="正方形/長方形 445">
          <a:extLst>
            <a:ext uri="{FF2B5EF4-FFF2-40B4-BE49-F238E27FC236}">
              <a16:creationId xmlns:a16="http://schemas.microsoft.com/office/drawing/2014/main" id="{890BFBAA-E949-4031-853A-BBC37A5BA34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7" name="正方形/長方形 446">
          <a:extLst>
            <a:ext uri="{FF2B5EF4-FFF2-40B4-BE49-F238E27FC236}">
              <a16:creationId xmlns:a16="http://schemas.microsoft.com/office/drawing/2014/main" id="{DD8F7378-A5A3-4F20-B9B3-726BF19FB85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8" name="正方形/長方形 447">
          <a:extLst>
            <a:ext uri="{FF2B5EF4-FFF2-40B4-BE49-F238E27FC236}">
              <a16:creationId xmlns:a16="http://schemas.microsoft.com/office/drawing/2014/main" id="{A71B13EC-0DF9-487F-A71C-787FF867039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9" name="テキスト ボックス 448">
          <a:extLst>
            <a:ext uri="{FF2B5EF4-FFF2-40B4-BE49-F238E27FC236}">
              <a16:creationId xmlns:a16="http://schemas.microsoft.com/office/drawing/2014/main" id="{01A69548-D9F1-4DFB-8C10-0BA3D6F7493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0" name="直線コネクタ 449">
          <a:extLst>
            <a:ext uri="{FF2B5EF4-FFF2-40B4-BE49-F238E27FC236}">
              <a16:creationId xmlns:a16="http://schemas.microsoft.com/office/drawing/2014/main" id="{7602D854-CC64-4B4D-9199-8C0A52AABBA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1" name="テキスト ボックス 450">
          <a:extLst>
            <a:ext uri="{FF2B5EF4-FFF2-40B4-BE49-F238E27FC236}">
              <a16:creationId xmlns:a16="http://schemas.microsoft.com/office/drawing/2014/main" id="{BA8A2327-6969-4F1F-B37C-00D87F15E7D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2" name="直線コネクタ 451">
          <a:extLst>
            <a:ext uri="{FF2B5EF4-FFF2-40B4-BE49-F238E27FC236}">
              <a16:creationId xmlns:a16="http://schemas.microsoft.com/office/drawing/2014/main" id="{1BB713A1-6CFA-4A73-96BD-5110126264F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3" name="テキスト ボックス 452">
          <a:extLst>
            <a:ext uri="{FF2B5EF4-FFF2-40B4-BE49-F238E27FC236}">
              <a16:creationId xmlns:a16="http://schemas.microsoft.com/office/drawing/2014/main" id="{F0E76F8A-9FE7-4E3B-9C9F-FBC904AC2F6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4" name="直線コネクタ 453">
          <a:extLst>
            <a:ext uri="{FF2B5EF4-FFF2-40B4-BE49-F238E27FC236}">
              <a16:creationId xmlns:a16="http://schemas.microsoft.com/office/drawing/2014/main" id="{3B4968B0-F826-46CB-94B9-7C554F63431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5" name="テキスト ボックス 454">
          <a:extLst>
            <a:ext uri="{FF2B5EF4-FFF2-40B4-BE49-F238E27FC236}">
              <a16:creationId xmlns:a16="http://schemas.microsoft.com/office/drawing/2014/main" id="{23982A6B-2DB2-41AB-A926-E31C1DF0C0C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6" name="直線コネクタ 455">
          <a:extLst>
            <a:ext uri="{FF2B5EF4-FFF2-40B4-BE49-F238E27FC236}">
              <a16:creationId xmlns:a16="http://schemas.microsoft.com/office/drawing/2014/main" id="{D29913F5-E157-4625-AA06-734A4D4D0FA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7" name="テキスト ボックス 456">
          <a:extLst>
            <a:ext uri="{FF2B5EF4-FFF2-40B4-BE49-F238E27FC236}">
              <a16:creationId xmlns:a16="http://schemas.microsoft.com/office/drawing/2014/main" id="{D1C8D3F1-4DF2-46BB-AB0B-D98DFE85614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8" name="直線コネクタ 457">
          <a:extLst>
            <a:ext uri="{FF2B5EF4-FFF2-40B4-BE49-F238E27FC236}">
              <a16:creationId xmlns:a16="http://schemas.microsoft.com/office/drawing/2014/main" id="{E5A68488-E213-4A24-A21F-C7417A99B17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9" name="テキスト ボックス 458">
          <a:extLst>
            <a:ext uri="{FF2B5EF4-FFF2-40B4-BE49-F238E27FC236}">
              <a16:creationId xmlns:a16="http://schemas.microsoft.com/office/drawing/2014/main" id="{D1EB8DF6-AD27-41EB-8BAC-E7CEE0C01D9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0" name="直線コネクタ 459">
          <a:extLst>
            <a:ext uri="{FF2B5EF4-FFF2-40B4-BE49-F238E27FC236}">
              <a16:creationId xmlns:a16="http://schemas.microsoft.com/office/drawing/2014/main" id="{0642BB4D-7B5C-4069-8AE3-D013AA80C72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1" name="テキスト ボックス 460">
          <a:extLst>
            <a:ext uri="{FF2B5EF4-FFF2-40B4-BE49-F238E27FC236}">
              <a16:creationId xmlns:a16="http://schemas.microsoft.com/office/drawing/2014/main" id="{F927CF02-A605-4F9B-8A18-04256EFEB29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2" name="直線コネクタ 461">
          <a:extLst>
            <a:ext uri="{FF2B5EF4-FFF2-40B4-BE49-F238E27FC236}">
              <a16:creationId xmlns:a16="http://schemas.microsoft.com/office/drawing/2014/main" id="{3B28F107-E92A-48CC-B40A-8BE9FBAF87B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3" name="テキスト ボックス 462">
          <a:extLst>
            <a:ext uri="{FF2B5EF4-FFF2-40B4-BE49-F238E27FC236}">
              <a16:creationId xmlns:a16="http://schemas.microsoft.com/office/drawing/2014/main" id="{54987F2D-C2B7-4F06-9B5E-5491260EACC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4" name="直線コネクタ 463">
          <a:extLst>
            <a:ext uri="{FF2B5EF4-FFF2-40B4-BE49-F238E27FC236}">
              <a16:creationId xmlns:a16="http://schemas.microsoft.com/office/drawing/2014/main" id="{67D16129-02E7-4DDF-BE5E-577774741A8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5" name="【庁舎】&#10;有形固定資産減価償却率グラフ枠">
          <a:extLst>
            <a:ext uri="{FF2B5EF4-FFF2-40B4-BE49-F238E27FC236}">
              <a16:creationId xmlns:a16="http://schemas.microsoft.com/office/drawing/2014/main" id="{EF119942-9084-4ED8-8433-C5EA5D29926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466" name="直線コネクタ 465">
          <a:extLst>
            <a:ext uri="{FF2B5EF4-FFF2-40B4-BE49-F238E27FC236}">
              <a16:creationId xmlns:a16="http://schemas.microsoft.com/office/drawing/2014/main" id="{D9D95625-498C-4689-BB7C-52618E7B7B7C}"/>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467" name="【庁舎】&#10;有形固定資産減価償却率最小値テキスト">
          <a:extLst>
            <a:ext uri="{FF2B5EF4-FFF2-40B4-BE49-F238E27FC236}">
              <a16:creationId xmlns:a16="http://schemas.microsoft.com/office/drawing/2014/main" id="{5E801B52-1C0B-402A-9887-1379E93FB876}"/>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468" name="直線コネクタ 467">
          <a:extLst>
            <a:ext uri="{FF2B5EF4-FFF2-40B4-BE49-F238E27FC236}">
              <a16:creationId xmlns:a16="http://schemas.microsoft.com/office/drawing/2014/main" id="{8A0D76B7-4F1C-4749-88F7-906F1B83E4EE}"/>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469" name="【庁舎】&#10;有形固定資産減価償却率最大値テキスト">
          <a:extLst>
            <a:ext uri="{FF2B5EF4-FFF2-40B4-BE49-F238E27FC236}">
              <a16:creationId xmlns:a16="http://schemas.microsoft.com/office/drawing/2014/main" id="{03723712-3443-4401-B266-DB11F2832848}"/>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470" name="直線コネクタ 469">
          <a:extLst>
            <a:ext uri="{FF2B5EF4-FFF2-40B4-BE49-F238E27FC236}">
              <a16:creationId xmlns:a16="http://schemas.microsoft.com/office/drawing/2014/main" id="{45A6108F-82BD-4751-94D8-EEFAD903F201}"/>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471" name="【庁舎】&#10;有形固定資産減価償却率平均値テキスト">
          <a:extLst>
            <a:ext uri="{FF2B5EF4-FFF2-40B4-BE49-F238E27FC236}">
              <a16:creationId xmlns:a16="http://schemas.microsoft.com/office/drawing/2014/main" id="{81228827-DAB3-4B2B-9220-04B24650B083}"/>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472" name="フローチャート: 判断 471">
          <a:extLst>
            <a:ext uri="{FF2B5EF4-FFF2-40B4-BE49-F238E27FC236}">
              <a16:creationId xmlns:a16="http://schemas.microsoft.com/office/drawing/2014/main" id="{70499B59-2449-4AC3-A77B-CAC6617D4DB9}"/>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473" name="フローチャート: 判断 472">
          <a:extLst>
            <a:ext uri="{FF2B5EF4-FFF2-40B4-BE49-F238E27FC236}">
              <a16:creationId xmlns:a16="http://schemas.microsoft.com/office/drawing/2014/main" id="{CBD9AC41-2F9D-429E-966D-47716B4B5DAF}"/>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474" name="フローチャート: 判断 473">
          <a:extLst>
            <a:ext uri="{FF2B5EF4-FFF2-40B4-BE49-F238E27FC236}">
              <a16:creationId xmlns:a16="http://schemas.microsoft.com/office/drawing/2014/main" id="{875F134B-633A-4FBA-9606-AF76DF32EED6}"/>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475" name="フローチャート: 判断 474">
          <a:extLst>
            <a:ext uri="{FF2B5EF4-FFF2-40B4-BE49-F238E27FC236}">
              <a16:creationId xmlns:a16="http://schemas.microsoft.com/office/drawing/2014/main" id="{A83DD941-B2E4-42B2-A0AE-AC36FE0355BE}"/>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476" name="フローチャート: 判断 475">
          <a:extLst>
            <a:ext uri="{FF2B5EF4-FFF2-40B4-BE49-F238E27FC236}">
              <a16:creationId xmlns:a16="http://schemas.microsoft.com/office/drawing/2014/main" id="{1CFE75DB-C8EA-43BA-8ADC-FDCA99022C74}"/>
            </a:ext>
          </a:extLst>
        </xdr:cNvPr>
        <xdr:cNvSpPr/>
      </xdr:nvSpPr>
      <xdr:spPr>
        <a:xfrm>
          <a:off x="12763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9469B18B-8C58-4335-9F13-D1D609BC004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2861A8E6-016D-4E5A-9931-6B8F208F62C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FD0A7679-EB02-49D2-A326-9F5149BFD4C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497AC70C-7A74-4152-9FD1-E49DF1B2A42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1B09A5C2-160F-4820-841E-CF31FC3854D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92348</xdr:rowOff>
    </xdr:from>
    <xdr:to>
      <xdr:col>85</xdr:col>
      <xdr:colOff>177800</xdr:colOff>
      <xdr:row>108</xdr:row>
      <xdr:rowOff>22498</xdr:rowOff>
    </xdr:to>
    <xdr:sp macro="" textlink="">
      <xdr:nvSpPr>
        <xdr:cNvPr id="482" name="楕円 481">
          <a:extLst>
            <a:ext uri="{FF2B5EF4-FFF2-40B4-BE49-F238E27FC236}">
              <a16:creationId xmlns:a16="http://schemas.microsoft.com/office/drawing/2014/main" id="{78E13C17-200F-4978-B956-F010C7EBCBEE}"/>
            </a:ext>
          </a:extLst>
        </xdr:cNvPr>
        <xdr:cNvSpPr/>
      </xdr:nvSpPr>
      <xdr:spPr>
        <a:xfrm>
          <a:off x="162687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70775</xdr:rowOff>
    </xdr:from>
    <xdr:ext cx="405111" cy="259045"/>
    <xdr:sp macro="" textlink="">
      <xdr:nvSpPr>
        <xdr:cNvPr id="483" name="【庁舎】&#10;有形固定資産減価償却率該当値テキスト">
          <a:extLst>
            <a:ext uri="{FF2B5EF4-FFF2-40B4-BE49-F238E27FC236}">
              <a16:creationId xmlns:a16="http://schemas.microsoft.com/office/drawing/2014/main" id="{008AEFEB-8403-4F4D-B4B1-EBDAAF3E7403}"/>
            </a:ext>
          </a:extLst>
        </xdr:cNvPr>
        <xdr:cNvSpPr txBox="1"/>
      </xdr:nvSpPr>
      <xdr:spPr>
        <a:xfrm>
          <a:off x="16357600"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53158</xdr:rowOff>
    </xdr:from>
    <xdr:to>
      <xdr:col>81</xdr:col>
      <xdr:colOff>101600</xdr:colOff>
      <xdr:row>107</xdr:row>
      <xdr:rowOff>154758</xdr:rowOff>
    </xdr:to>
    <xdr:sp macro="" textlink="">
      <xdr:nvSpPr>
        <xdr:cNvPr id="484" name="楕円 483">
          <a:extLst>
            <a:ext uri="{FF2B5EF4-FFF2-40B4-BE49-F238E27FC236}">
              <a16:creationId xmlns:a16="http://schemas.microsoft.com/office/drawing/2014/main" id="{2E9947DD-5B14-489D-96F4-37465CF78A5B}"/>
            </a:ext>
          </a:extLst>
        </xdr:cNvPr>
        <xdr:cNvSpPr/>
      </xdr:nvSpPr>
      <xdr:spPr>
        <a:xfrm>
          <a:off x="15430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103958</xdr:rowOff>
    </xdr:from>
    <xdr:to>
      <xdr:col>85</xdr:col>
      <xdr:colOff>127000</xdr:colOff>
      <xdr:row>107</xdr:row>
      <xdr:rowOff>143148</xdr:rowOff>
    </xdr:to>
    <xdr:cxnSp macro="">
      <xdr:nvCxnSpPr>
        <xdr:cNvPr id="485" name="直線コネクタ 484">
          <a:extLst>
            <a:ext uri="{FF2B5EF4-FFF2-40B4-BE49-F238E27FC236}">
              <a16:creationId xmlns:a16="http://schemas.microsoft.com/office/drawing/2014/main" id="{3D8D4269-AF40-4A79-9D2F-17C66F15DC8B}"/>
            </a:ext>
          </a:extLst>
        </xdr:cNvPr>
        <xdr:cNvCxnSpPr/>
      </xdr:nvCxnSpPr>
      <xdr:spPr>
        <a:xfrm>
          <a:off x="15481300" y="18449108"/>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95613</xdr:rowOff>
    </xdr:from>
    <xdr:to>
      <xdr:col>76</xdr:col>
      <xdr:colOff>165100</xdr:colOff>
      <xdr:row>108</xdr:row>
      <xdr:rowOff>25763</xdr:rowOff>
    </xdr:to>
    <xdr:sp macro="" textlink="">
      <xdr:nvSpPr>
        <xdr:cNvPr id="486" name="楕円 485">
          <a:extLst>
            <a:ext uri="{FF2B5EF4-FFF2-40B4-BE49-F238E27FC236}">
              <a16:creationId xmlns:a16="http://schemas.microsoft.com/office/drawing/2014/main" id="{90935DC6-AB75-4D17-9104-4D123D15772A}"/>
            </a:ext>
          </a:extLst>
        </xdr:cNvPr>
        <xdr:cNvSpPr/>
      </xdr:nvSpPr>
      <xdr:spPr>
        <a:xfrm>
          <a:off x="14541500" y="1844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103958</xdr:rowOff>
    </xdr:from>
    <xdr:to>
      <xdr:col>81</xdr:col>
      <xdr:colOff>50800</xdr:colOff>
      <xdr:row>107</xdr:row>
      <xdr:rowOff>146413</xdr:rowOff>
    </xdr:to>
    <xdr:cxnSp macro="">
      <xdr:nvCxnSpPr>
        <xdr:cNvPr id="487" name="直線コネクタ 486">
          <a:extLst>
            <a:ext uri="{FF2B5EF4-FFF2-40B4-BE49-F238E27FC236}">
              <a16:creationId xmlns:a16="http://schemas.microsoft.com/office/drawing/2014/main" id="{8618C6BB-CBFE-40F4-9561-10784831CF34}"/>
            </a:ext>
          </a:extLst>
        </xdr:cNvPr>
        <xdr:cNvCxnSpPr/>
      </xdr:nvCxnSpPr>
      <xdr:spPr>
        <a:xfrm flipV="1">
          <a:off x="14592300" y="1844910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87449</xdr:rowOff>
    </xdr:from>
    <xdr:to>
      <xdr:col>72</xdr:col>
      <xdr:colOff>38100</xdr:colOff>
      <xdr:row>108</xdr:row>
      <xdr:rowOff>17599</xdr:rowOff>
    </xdr:to>
    <xdr:sp macro="" textlink="">
      <xdr:nvSpPr>
        <xdr:cNvPr id="488" name="楕円 487">
          <a:extLst>
            <a:ext uri="{FF2B5EF4-FFF2-40B4-BE49-F238E27FC236}">
              <a16:creationId xmlns:a16="http://schemas.microsoft.com/office/drawing/2014/main" id="{7A3C5A4C-A7F8-450B-A52A-E865324B7CA0}"/>
            </a:ext>
          </a:extLst>
        </xdr:cNvPr>
        <xdr:cNvSpPr/>
      </xdr:nvSpPr>
      <xdr:spPr>
        <a:xfrm>
          <a:off x="13652500" y="1843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138249</xdr:rowOff>
    </xdr:from>
    <xdr:to>
      <xdr:col>76</xdr:col>
      <xdr:colOff>114300</xdr:colOff>
      <xdr:row>107</xdr:row>
      <xdr:rowOff>146413</xdr:rowOff>
    </xdr:to>
    <xdr:cxnSp macro="">
      <xdr:nvCxnSpPr>
        <xdr:cNvPr id="489" name="直線コネクタ 488">
          <a:extLst>
            <a:ext uri="{FF2B5EF4-FFF2-40B4-BE49-F238E27FC236}">
              <a16:creationId xmlns:a16="http://schemas.microsoft.com/office/drawing/2014/main" id="{8D30B0AA-3153-47E2-8766-FEBC296AB052}"/>
            </a:ext>
          </a:extLst>
        </xdr:cNvPr>
        <xdr:cNvCxnSpPr/>
      </xdr:nvCxnSpPr>
      <xdr:spPr>
        <a:xfrm>
          <a:off x="13703300" y="1848339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58057</xdr:rowOff>
    </xdr:from>
    <xdr:to>
      <xdr:col>67</xdr:col>
      <xdr:colOff>101600</xdr:colOff>
      <xdr:row>107</xdr:row>
      <xdr:rowOff>159657</xdr:rowOff>
    </xdr:to>
    <xdr:sp macro="" textlink="">
      <xdr:nvSpPr>
        <xdr:cNvPr id="490" name="楕円 489">
          <a:extLst>
            <a:ext uri="{FF2B5EF4-FFF2-40B4-BE49-F238E27FC236}">
              <a16:creationId xmlns:a16="http://schemas.microsoft.com/office/drawing/2014/main" id="{E5A013DE-3A5F-43CD-B7B7-FD5F5854BF67}"/>
            </a:ext>
          </a:extLst>
        </xdr:cNvPr>
        <xdr:cNvSpPr/>
      </xdr:nvSpPr>
      <xdr:spPr>
        <a:xfrm>
          <a:off x="12763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108857</xdr:rowOff>
    </xdr:from>
    <xdr:to>
      <xdr:col>71</xdr:col>
      <xdr:colOff>177800</xdr:colOff>
      <xdr:row>107</xdr:row>
      <xdr:rowOff>138249</xdr:rowOff>
    </xdr:to>
    <xdr:cxnSp macro="">
      <xdr:nvCxnSpPr>
        <xdr:cNvPr id="491" name="直線コネクタ 490">
          <a:extLst>
            <a:ext uri="{FF2B5EF4-FFF2-40B4-BE49-F238E27FC236}">
              <a16:creationId xmlns:a16="http://schemas.microsoft.com/office/drawing/2014/main" id="{E2D38E09-0BEE-4652-B4AA-22475AF27168}"/>
            </a:ext>
          </a:extLst>
        </xdr:cNvPr>
        <xdr:cNvCxnSpPr/>
      </xdr:nvCxnSpPr>
      <xdr:spPr>
        <a:xfrm>
          <a:off x="12814300" y="1845400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492" name="n_1aveValue【庁舎】&#10;有形固定資産減価償却率">
          <a:extLst>
            <a:ext uri="{FF2B5EF4-FFF2-40B4-BE49-F238E27FC236}">
              <a16:creationId xmlns:a16="http://schemas.microsoft.com/office/drawing/2014/main" id="{06332806-263C-4A94-A762-0F729EE80053}"/>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493" name="n_2aveValue【庁舎】&#10;有形固定資産減価償却率">
          <a:extLst>
            <a:ext uri="{FF2B5EF4-FFF2-40B4-BE49-F238E27FC236}">
              <a16:creationId xmlns:a16="http://schemas.microsoft.com/office/drawing/2014/main" id="{D6AE2C90-FF17-4756-B213-79565C05193A}"/>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494" name="n_3aveValue【庁舎】&#10;有形固定資産減価償却率">
          <a:extLst>
            <a:ext uri="{FF2B5EF4-FFF2-40B4-BE49-F238E27FC236}">
              <a16:creationId xmlns:a16="http://schemas.microsoft.com/office/drawing/2014/main" id="{B6010F75-37E9-47F5-93E0-0966F292A96A}"/>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495" name="n_4aveValue【庁舎】&#10;有形固定資産減価償却率">
          <a:extLst>
            <a:ext uri="{FF2B5EF4-FFF2-40B4-BE49-F238E27FC236}">
              <a16:creationId xmlns:a16="http://schemas.microsoft.com/office/drawing/2014/main" id="{2149E770-CD11-4D9B-B018-619B63E41088}"/>
            </a:ext>
          </a:extLst>
        </xdr:cNvPr>
        <xdr:cNvSpPr txBox="1"/>
      </xdr:nvSpPr>
      <xdr:spPr>
        <a:xfrm>
          <a:off x="12611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145885</xdr:rowOff>
    </xdr:from>
    <xdr:ext cx="405111" cy="259045"/>
    <xdr:sp macro="" textlink="">
      <xdr:nvSpPr>
        <xdr:cNvPr id="496" name="n_1mainValue【庁舎】&#10;有形固定資産減価償却率">
          <a:extLst>
            <a:ext uri="{FF2B5EF4-FFF2-40B4-BE49-F238E27FC236}">
              <a16:creationId xmlns:a16="http://schemas.microsoft.com/office/drawing/2014/main" id="{783B003F-5D34-4DA1-86C1-A4180A1A9068}"/>
            </a:ext>
          </a:extLst>
        </xdr:cNvPr>
        <xdr:cNvSpPr txBox="1"/>
      </xdr:nvSpPr>
      <xdr:spPr>
        <a:xfrm>
          <a:off x="152660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16890</xdr:rowOff>
    </xdr:from>
    <xdr:ext cx="405111" cy="259045"/>
    <xdr:sp macro="" textlink="">
      <xdr:nvSpPr>
        <xdr:cNvPr id="497" name="n_2mainValue【庁舎】&#10;有形固定資産減価償却率">
          <a:extLst>
            <a:ext uri="{FF2B5EF4-FFF2-40B4-BE49-F238E27FC236}">
              <a16:creationId xmlns:a16="http://schemas.microsoft.com/office/drawing/2014/main" id="{5F73D614-5F6F-42F7-9363-7A96737D7618}"/>
            </a:ext>
          </a:extLst>
        </xdr:cNvPr>
        <xdr:cNvSpPr txBox="1"/>
      </xdr:nvSpPr>
      <xdr:spPr>
        <a:xfrm>
          <a:off x="14389744" y="1853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8726</xdr:rowOff>
    </xdr:from>
    <xdr:ext cx="405111" cy="259045"/>
    <xdr:sp macro="" textlink="">
      <xdr:nvSpPr>
        <xdr:cNvPr id="498" name="n_3mainValue【庁舎】&#10;有形固定資産減価償却率">
          <a:extLst>
            <a:ext uri="{FF2B5EF4-FFF2-40B4-BE49-F238E27FC236}">
              <a16:creationId xmlns:a16="http://schemas.microsoft.com/office/drawing/2014/main" id="{C30371F1-3044-4D9E-9EE8-A0983E32997C}"/>
            </a:ext>
          </a:extLst>
        </xdr:cNvPr>
        <xdr:cNvSpPr txBox="1"/>
      </xdr:nvSpPr>
      <xdr:spPr>
        <a:xfrm>
          <a:off x="13500744" y="1852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150784</xdr:rowOff>
    </xdr:from>
    <xdr:ext cx="405111" cy="259045"/>
    <xdr:sp macro="" textlink="">
      <xdr:nvSpPr>
        <xdr:cNvPr id="499" name="n_4mainValue【庁舎】&#10;有形固定資産減価償却率">
          <a:extLst>
            <a:ext uri="{FF2B5EF4-FFF2-40B4-BE49-F238E27FC236}">
              <a16:creationId xmlns:a16="http://schemas.microsoft.com/office/drawing/2014/main" id="{C060C11D-0C0E-4E05-8AD9-5C6F6BD41D9D}"/>
            </a:ext>
          </a:extLst>
        </xdr:cNvPr>
        <xdr:cNvSpPr txBox="1"/>
      </xdr:nvSpPr>
      <xdr:spPr>
        <a:xfrm>
          <a:off x="12611744"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0" name="正方形/長方形 499">
          <a:extLst>
            <a:ext uri="{FF2B5EF4-FFF2-40B4-BE49-F238E27FC236}">
              <a16:creationId xmlns:a16="http://schemas.microsoft.com/office/drawing/2014/main" id="{F975B413-01F7-487E-A937-4C3AD9E8D3F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1" name="正方形/長方形 500">
          <a:extLst>
            <a:ext uri="{FF2B5EF4-FFF2-40B4-BE49-F238E27FC236}">
              <a16:creationId xmlns:a16="http://schemas.microsoft.com/office/drawing/2014/main" id="{885B1B1D-B994-467E-B092-BEB5735E83F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2" name="正方形/長方形 501">
          <a:extLst>
            <a:ext uri="{FF2B5EF4-FFF2-40B4-BE49-F238E27FC236}">
              <a16:creationId xmlns:a16="http://schemas.microsoft.com/office/drawing/2014/main" id="{36CAF622-CE88-485A-A517-EE24EBAA754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3" name="正方形/長方形 502">
          <a:extLst>
            <a:ext uri="{FF2B5EF4-FFF2-40B4-BE49-F238E27FC236}">
              <a16:creationId xmlns:a16="http://schemas.microsoft.com/office/drawing/2014/main" id="{A0E202DA-7BA1-40BA-8CB6-93D63A39ED9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4" name="正方形/長方形 503">
          <a:extLst>
            <a:ext uri="{FF2B5EF4-FFF2-40B4-BE49-F238E27FC236}">
              <a16:creationId xmlns:a16="http://schemas.microsoft.com/office/drawing/2014/main" id="{EF1F1CD1-70B1-4157-9026-94A0934DED3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5" name="正方形/長方形 504">
          <a:extLst>
            <a:ext uri="{FF2B5EF4-FFF2-40B4-BE49-F238E27FC236}">
              <a16:creationId xmlns:a16="http://schemas.microsoft.com/office/drawing/2014/main" id="{9BA54602-D57B-4A38-917F-D6852E288D2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6" name="正方形/長方形 505">
          <a:extLst>
            <a:ext uri="{FF2B5EF4-FFF2-40B4-BE49-F238E27FC236}">
              <a16:creationId xmlns:a16="http://schemas.microsoft.com/office/drawing/2014/main" id="{78A0E35E-059B-43DC-8DA9-CBF31178111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7" name="正方形/長方形 506">
          <a:extLst>
            <a:ext uri="{FF2B5EF4-FFF2-40B4-BE49-F238E27FC236}">
              <a16:creationId xmlns:a16="http://schemas.microsoft.com/office/drawing/2014/main" id="{21686B23-9ECA-4F65-A8B7-B849795AE6E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8" name="テキスト ボックス 507">
          <a:extLst>
            <a:ext uri="{FF2B5EF4-FFF2-40B4-BE49-F238E27FC236}">
              <a16:creationId xmlns:a16="http://schemas.microsoft.com/office/drawing/2014/main" id="{069AFC97-12CE-4817-AA88-E7604694D05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9" name="直線コネクタ 508">
          <a:extLst>
            <a:ext uri="{FF2B5EF4-FFF2-40B4-BE49-F238E27FC236}">
              <a16:creationId xmlns:a16="http://schemas.microsoft.com/office/drawing/2014/main" id="{0986E301-7097-42DB-B94F-BE75AA1C478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0" name="テキスト ボックス 509">
          <a:extLst>
            <a:ext uri="{FF2B5EF4-FFF2-40B4-BE49-F238E27FC236}">
              <a16:creationId xmlns:a16="http://schemas.microsoft.com/office/drawing/2014/main" id="{2567DE5C-6509-4AE4-94D7-0CC4E3BC535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11" name="直線コネクタ 510">
          <a:extLst>
            <a:ext uri="{FF2B5EF4-FFF2-40B4-BE49-F238E27FC236}">
              <a16:creationId xmlns:a16="http://schemas.microsoft.com/office/drawing/2014/main" id="{3854D85D-B1F1-482B-9941-DFD15B7570A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2" name="テキスト ボックス 511">
          <a:extLst>
            <a:ext uri="{FF2B5EF4-FFF2-40B4-BE49-F238E27FC236}">
              <a16:creationId xmlns:a16="http://schemas.microsoft.com/office/drawing/2014/main" id="{BCE4F6BF-7483-4974-8B5E-B9E63C9784C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3" name="直線コネクタ 512">
          <a:extLst>
            <a:ext uri="{FF2B5EF4-FFF2-40B4-BE49-F238E27FC236}">
              <a16:creationId xmlns:a16="http://schemas.microsoft.com/office/drawing/2014/main" id="{DB1DD3CF-A6B9-46F5-9237-6E809EE1960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4" name="テキスト ボックス 513">
          <a:extLst>
            <a:ext uri="{FF2B5EF4-FFF2-40B4-BE49-F238E27FC236}">
              <a16:creationId xmlns:a16="http://schemas.microsoft.com/office/drawing/2014/main" id="{75F2C95A-0890-4192-AC3A-E317BE12AA7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5" name="直線コネクタ 514">
          <a:extLst>
            <a:ext uri="{FF2B5EF4-FFF2-40B4-BE49-F238E27FC236}">
              <a16:creationId xmlns:a16="http://schemas.microsoft.com/office/drawing/2014/main" id="{9A7FC637-6E99-48D0-8727-D4123442B21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6" name="テキスト ボックス 515">
          <a:extLst>
            <a:ext uri="{FF2B5EF4-FFF2-40B4-BE49-F238E27FC236}">
              <a16:creationId xmlns:a16="http://schemas.microsoft.com/office/drawing/2014/main" id="{2796C69F-D493-4BCD-A96D-AE0171A5517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7" name="直線コネクタ 516">
          <a:extLst>
            <a:ext uri="{FF2B5EF4-FFF2-40B4-BE49-F238E27FC236}">
              <a16:creationId xmlns:a16="http://schemas.microsoft.com/office/drawing/2014/main" id="{1FAAFDC8-B645-473A-994A-D44EFA0F184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8" name="テキスト ボックス 517">
          <a:extLst>
            <a:ext uri="{FF2B5EF4-FFF2-40B4-BE49-F238E27FC236}">
              <a16:creationId xmlns:a16="http://schemas.microsoft.com/office/drawing/2014/main" id="{81A3B710-AABF-4873-9037-98EF6954B6D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9" name="直線コネクタ 518">
          <a:extLst>
            <a:ext uri="{FF2B5EF4-FFF2-40B4-BE49-F238E27FC236}">
              <a16:creationId xmlns:a16="http://schemas.microsoft.com/office/drawing/2014/main" id="{0E452F0B-13EC-4B5F-9F1C-2636C2E9584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0" name="テキスト ボックス 519">
          <a:extLst>
            <a:ext uri="{FF2B5EF4-FFF2-40B4-BE49-F238E27FC236}">
              <a16:creationId xmlns:a16="http://schemas.microsoft.com/office/drawing/2014/main" id="{C06EAA25-CC9D-4705-A4CB-3ABEE59D166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1" name="直線コネクタ 520">
          <a:extLst>
            <a:ext uri="{FF2B5EF4-FFF2-40B4-BE49-F238E27FC236}">
              <a16:creationId xmlns:a16="http://schemas.microsoft.com/office/drawing/2014/main" id="{16B465A9-0EF7-473D-841D-4B642770709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2" name="テキスト ボックス 521">
          <a:extLst>
            <a:ext uri="{FF2B5EF4-FFF2-40B4-BE49-F238E27FC236}">
              <a16:creationId xmlns:a16="http://schemas.microsoft.com/office/drawing/2014/main" id="{B396115A-71DE-41E3-921E-F206A3A3311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3" name="【庁舎】&#10;一人当たり面積グラフ枠">
          <a:extLst>
            <a:ext uri="{FF2B5EF4-FFF2-40B4-BE49-F238E27FC236}">
              <a16:creationId xmlns:a16="http://schemas.microsoft.com/office/drawing/2014/main" id="{AB42FFB4-792A-4E43-9DC1-6273BEB64D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524" name="直線コネクタ 523">
          <a:extLst>
            <a:ext uri="{FF2B5EF4-FFF2-40B4-BE49-F238E27FC236}">
              <a16:creationId xmlns:a16="http://schemas.microsoft.com/office/drawing/2014/main" id="{BB4EDA43-95A0-41C0-9F6D-A86868DFDA2C}"/>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525" name="【庁舎】&#10;一人当たり面積最小値テキスト">
          <a:extLst>
            <a:ext uri="{FF2B5EF4-FFF2-40B4-BE49-F238E27FC236}">
              <a16:creationId xmlns:a16="http://schemas.microsoft.com/office/drawing/2014/main" id="{14998793-7500-4005-AEE9-3067530D87ED}"/>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526" name="直線コネクタ 525">
          <a:extLst>
            <a:ext uri="{FF2B5EF4-FFF2-40B4-BE49-F238E27FC236}">
              <a16:creationId xmlns:a16="http://schemas.microsoft.com/office/drawing/2014/main" id="{1A2C00D2-0D28-476C-AFC9-28F11639ADF4}"/>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527" name="【庁舎】&#10;一人当たり面積最大値テキスト">
          <a:extLst>
            <a:ext uri="{FF2B5EF4-FFF2-40B4-BE49-F238E27FC236}">
              <a16:creationId xmlns:a16="http://schemas.microsoft.com/office/drawing/2014/main" id="{F9EFB378-3E39-4E22-B397-21058979640F}"/>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528" name="直線コネクタ 527">
          <a:extLst>
            <a:ext uri="{FF2B5EF4-FFF2-40B4-BE49-F238E27FC236}">
              <a16:creationId xmlns:a16="http://schemas.microsoft.com/office/drawing/2014/main" id="{2315A663-AA04-4526-80A7-DDC549CED94A}"/>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529" name="【庁舎】&#10;一人当たり面積平均値テキスト">
          <a:extLst>
            <a:ext uri="{FF2B5EF4-FFF2-40B4-BE49-F238E27FC236}">
              <a16:creationId xmlns:a16="http://schemas.microsoft.com/office/drawing/2014/main" id="{D43C3179-2670-4F35-96A2-7AC6AF42C6BF}"/>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530" name="フローチャート: 判断 529">
          <a:extLst>
            <a:ext uri="{FF2B5EF4-FFF2-40B4-BE49-F238E27FC236}">
              <a16:creationId xmlns:a16="http://schemas.microsoft.com/office/drawing/2014/main" id="{03A01499-FADF-4460-83E0-D717F129591B}"/>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531" name="フローチャート: 判断 530">
          <a:extLst>
            <a:ext uri="{FF2B5EF4-FFF2-40B4-BE49-F238E27FC236}">
              <a16:creationId xmlns:a16="http://schemas.microsoft.com/office/drawing/2014/main" id="{CFC1DC15-3B54-4AA8-84CB-9F619AD2E335}"/>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532" name="フローチャート: 判断 531">
          <a:extLst>
            <a:ext uri="{FF2B5EF4-FFF2-40B4-BE49-F238E27FC236}">
              <a16:creationId xmlns:a16="http://schemas.microsoft.com/office/drawing/2014/main" id="{D3FA861D-6A23-43D6-B807-4E0FFB571C84}"/>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533" name="フローチャート: 判断 532">
          <a:extLst>
            <a:ext uri="{FF2B5EF4-FFF2-40B4-BE49-F238E27FC236}">
              <a16:creationId xmlns:a16="http://schemas.microsoft.com/office/drawing/2014/main" id="{69A0B830-3C0B-49F7-B693-A0C98347CAA6}"/>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158750</xdr:rowOff>
    </xdr:from>
    <xdr:to>
      <xdr:col>98</xdr:col>
      <xdr:colOff>38100</xdr:colOff>
      <xdr:row>106</xdr:row>
      <xdr:rowOff>88900</xdr:rowOff>
    </xdr:to>
    <xdr:sp macro="" textlink="">
      <xdr:nvSpPr>
        <xdr:cNvPr id="534" name="フローチャート: 判断 533">
          <a:extLst>
            <a:ext uri="{FF2B5EF4-FFF2-40B4-BE49-F238E27FC236}">
              <a16:creationId xmlns:a16="http://schemas.microsoft.com/office/drawing/2014/main" id="{E486F730-3256-4BCC-B460-95795C290144}"/>
            </a:ext>
          </a:extLst>
        </xdr:cNvPr>
        <xdr:cNvSpPr/>
      </xdr:nvSpPr>
      <xdr:spPr>
        <a:xfrm>
          <a:off x="18605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11257B98-F116-4563-88BA-0396942FDFC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23CCE07-93A5-49B3-BBC1-8F63A4AAB88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BD94B0A0-D6DA-4A0C-B4F5-A5606C0FE4A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50AE5DBB-D7FF-4CCD-80FD-F22E05AA032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67ABF21D-00C5-4645-9AD3-D6CFF3937BD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157480</xdr:rowOff>
    </xdr:from>
    <xdr:to>
      <xdr:col>116</xdr:col>
      <xdr:colOff>114300</xdr:colOff>
      <xdr:row>107</xdr:row>
      <xdr:rowOff>87630</xdr:rowOff>
    </xdr:to>
    <xdr:sp macro="" textlink="">
      <xdr:nvSpPr>
        <xdr:cNvPr id="540" name="楕円 539">
          <a:extLst>
            <a:ext uri="{FF2B5EF4-FFF2-40B4-BE49-F238E27FC236}">
              <a16:creationId xmlns:a16="http://schemas.microsoft.com/office/drawing/2014/main" id="{8F81112A-1E79-42CE-8695-A1AA9079F452}"/>
            </a:ext>
          </a:extLst>
        </xdr:cNvPr>
        <xdr:cNvSpPr/>
      </xdr:nvSpPr>
      <xdr:spPr>
        <a:xfrm>
          <a:off x="22110700" y="183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135907</xdr:rowOff>
    </xdr:from>
    <xdr:ext cx="469744" cy="259045"/>
    <xdr:sp macro="" textlink="">
      <xdr:nvSpPr>
        <xdr:cNvPr id="541" name="【庁舎】&#10;一人当たり面積該当値テキスト">
          <a:extLst>
            <a:ext uri="{FF2B5EF4-FFF2-40B4-BE49-F238E27FC236}">
              <a16:creationId xmlns:a16="http://schemas.microsoft.com/office/drawing/2014/main" id="{57FB1D20-FC96-4026-8E2A-BBA6B6316757}"/>
            </a:ext>
          </a:extLst>
        </xdr:cNvPr>
        <xdr:cNvSpPr txBox="1"/>
      </xdr:nvSpPr>
      <xdr:spPr>
        <a:xfrm>
          <a:off x="22199600" y="1830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170180</xdr:rowOff>
    </xdr:from>
    <xdr:to>
      <xdr:col>112</xdr:col>
      <xdr:colOff>38100</xdr:colOff>
      <xdr:row>107</xdr:row>
      <xdr:rowOff>100330</xdr:rowOff>
    </xdr:to>
    <xdr:sp macro="" textlink="">
      <xdr:nvSpPr>
        <xdr:cNvPr id="542" name="楕円 541">
          <a:extLst>
            <a:ext uri="{FF2B5EF4-FFF2-40B4-BE49-F238E27FC236}">
              <a16:creationId xmlns:a16="http://schemas.microsoft.com/office/drawing/2014/main" id="{9AD1EB8C-0C96-439B-A92B-16908E82A03B}"/>
            </a:ext>
          </a:extLst>
        </xdr:cNvPr>
        <xdr:cNvSpPr/>
      </xdr:nvSpPr>
      <xdr:spPr>
        <a:xfrm>
          <a:off x="21272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36830</xdr:rowOff>
    </xdr:from>
    <xdr:to>
      <xdr:col>116</xdr:col>
      <xdr:colOff>63500</xdr:colOff>
      <xdr:row>107</xdr:row>
      <xdr:rowOff>49530</xdr:rowOff>
    </xdr:to>
    <xdr:cxnSp macro="">
      <xdr:nvCxnSpPr>
        <xdr:cNvPr id="543" name="直線コネクタ 542">
          <a:extLst>
            <a:ext uri="{FF2B5EF4-FFF2-40B4-BE49-F238E27FC236}">
              <a16:creationId xmlns:a16="http://schemas.microsoft.com/office/drawing/2014/main" id="{196B41EA-CDC1-429A-9579-05044B0E5289}"/>
            </a:ext>
          </a:extLst>
        </xdr:cNvPr>
        <xdr:cNvCxnSpPr/>
      </xdr:nvCxnSpPr>
      <xdr:spPr>
        <a:xfrm flipV="1">
          <a:off x="21323300" y="1838198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6350</xdr:rowOff>
    </xdr:from>
    <xdr:to>
      <xdr:col>107</xdr:col>
      <xdr:colOff>101600</xdr:colOff>
      <xdr:row>107</xdr:row>
      <xdr:rowOff>107950</xdr:rowOff>
    </xdr:to>
    <xdr:sp macro="" textlink="">
      <xdr:nvSpPr>
        <xdr:cNvPr id="544" name="楕円 543">
          <a:extLst>
            <a:ext uri="{FF2B5EF4-FFF2-40B4-BE49-F238E27FC236}">
              <a16:creationId xmlns:a16="http://schemas.microsoft.com/office/drawing/2014/main" id="{E21A0C52-B3E4-4050-9BDB-FE91791748D2}"/>
            </a:ext>
          </a:extLst>
        </xdr:cNvPr>
        <xdr:cNvSpPr/>
      </xdr:nvSpPr>
      <xdr:spPr>
        <a:xfrm>
          <a:off x="20383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49530</xdr:rowOff>
    </xdr:from>
    <xdr:to>
      <xdr:col>111</xdr:col>
      <xdr:colOff>177800</xdr:colOff>
      <xdr:row>107</xdr:row>
      <xdr:rowOff>57150</xdr:rowOff>
    </xdr:to>
    <xdr:cxnSp macro="">
      <xdr:nvCxnSpPr>
        <xdr:cNvPr id="545" name="直線コネクタ 544">
          <a:extLst>
            <a:ext uri="{FF2B5EF4-FFF2-40B4-BE49-F238E27FC236}">
              <a16:creationId xmlns:a16="http://schemas.microsoft.com/office/drawing/2014/main" id="{845ACD76-1C6E-44B0-8AE7-B96276C662EB}"/>
            </a:ext>
          </a:extLst>
        </xdr:cNvPr>
        <xdr:cNvCxnSpPr/>
      </xdr:nvCxnSpPr>
      <xdr:spPr>
        <a:xfrm flipV="1">
          <a:off x="20434300" y="18394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546" name="楕円 545">
          <a:extLst>
            <a:ext uri="{FF2B5EF4-FFF2-40B4-BE49-F238E27FC236}">
              <a16:creationId xmlns:a16="http://schemas.microsoft.com/office/drawing/2014/main" id="{2A2410D6-B73B-4DF0-966C-7BCEB02CCE6C}"/>
            </a:ext>
          </a:extLst>
        </xdr:cNvPr>
        <xdr:cNvSpPr/>
      </xdr:nvSpPr>
      <xdr:spPr>
        <a:xfrm>
          <a:off x="19494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57150</xdr:rowOff>
    </xdr:from>
    <xdr:to>
      <xdr:col>107</xdr:col>
      <xdr:colOff>50800</xdr:colOff>
      <xdr:row>107</xdr:row>
      <xdr:rowOff>60961</xdr:rowOff>
    </xdr:to>
    <xdr:cxnSp macro="">
      <xdr:nvCxnSpPr>
        <xdr:cNvPr id="547" name="直線コネクタ 546">
          <a:extLst>
            <a:ext uri="{FF2B5EF4-FFF2-40B4-BE49-F238E27FC236}">
              <a16:creationId xmlns:a16="http://schemas.microsoft.com/office/drawing/2014/main" id="{0FBC3D85-3A52-40CF-9EDD-3C242044F20C}"/>
            </a:ext>
          </a:extLst>
        </xdr:cNvPr>
        <xdr:cNvCxnSpPr/>
      </xdr:nvCxnSpPr>
      <xdr:spPr>
        <a:xfrm flipV="1">
          <a:off x="19545300" y="184023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16511</xdr:rowOff>
    </xdr:from>
    <xdr:to>
      <xdr:col>98</xdr:col>
      <xdr:colOff>38100</xdr:colOff>
      <xdr:row>107</xdr:row>
      <xdr:rowOff>118111</xdr:rowOff>
    </xdr:to>
    <xdr:sp macro="" textlink="">
      <xdr:nvSpPr>
        <xdr:cNvPr id="548" name="楕円 547">
          <a:extLst>
            <a:ext uri="{FF2B5EF4-FFF2-40B4-BE49-F238E27FC236}">
              <a16:creationId xmlns:a16="http://schemas.microsoft.com/office/drawing/2014/main" id="{1E10FA9B-C1D6-491F-AC96-649C66EAD861}"/>
            </a:ext>
          </a:extLst>
        </xdr:cNvPr>
        <xdr:cNvSpPr/>
      </xdr:nvSpPr>
      <xdr:spPr>
        <a:xfrm>
          <a:off x="18605500" y="1836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60961</xdr:rowOff>
    </xdr:from>
    <xdr:to>
      <xdr:col>102</xdr:col>
      <xdr:colOff>114300</xdr:colOff>
      <xdr:row>107</xdr:row>
      <xdr:rowOff>67311</xdr:rowOff>
    </xdr:to>
    <xdr:cxnSp macro="">
      <xdr:nvCxnSpPr>
        <xdr:cNvPr id="549" name="直線コネクタ 548">
          <a:extLst>
            <a:ext uri="{FF2B5EF4-FFF2-40B4-BE49-F238E27FC236}">
              <a16:creationId xmlns:a16="http://schemas.microsoft.com/office/drawing/2014/main" id="{38DA0505-2712-4A7F-8D9C-2420B6EC1DEA}"/>
            </a:ext>
          </a:extLst>
        </xdr:cNvPr>
        <xdr:cNvCxnSpPr/>
      </xdr:nvCxnSpPr>
      <xdr:spPr>
        <a:xfrm flipV="1">
          <a:off x="18656300" y="18406111"/>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550" name="n_1aveValue【庁舎】&#10;一人当たり面積">
          <a:extLst>
            <a:ext uri="{FF2B5EF4-FFF2-40B4-BE49-F238E27FC236}">
              <a16:creationId xmlns:a16="http://schemas.microsoft.com/office/drawing/2014/main" id="{DA51B749-CA28-48E3-B8FB-D82964474731}"/>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551" name="n_2aveValue【庁舎】&#10;一人当たり面積">
          <a:extLst>
            <a:ext uri="{FF2B5EF4-FFF2-40B4-BE49-F238E27FC236}">
              <a16:creationId xmlns:a16="http://schemas.microsoft.com/office/drawing/2014/main" id="{2489EA63-FA82-4333-9945-B25179EB6DC8}"/>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552" name="n_3aveValue【庁舎】&#10;一人当たり面積">
          <a:extLst>
            <a:ext uri="{FF2B5EF4-FFF2-40B4-BE49-F238E27FC236}">
              <a16:creationId xmlns:a16="http://schemas.microsoft.com/office/drawing/2014/main" id="{EC271ABF-6160-4F7C-A2AE-C858E5E74D45}"/>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105427</xdr:rowOff>
    </xdr:from>
    <xdr:ext cx="469744" cy="259045"/>
    <xdr:sp macro="" textlink="">
      <xdr:nvSpPr>
        <xdr:cNvPr id="553" name="n_4aveValue【庁舎】&#10;一人当たり面積">
          <a:extLst>
            <a:ext uri="{FF2B5EF4-FFF2-40B4-BE49-F238E27FC236}">
              <a16:creationId xmlns:a16="http://schemas.microsoft.com/office/drawing/2014/main" id="{DE81C0A4-D46E-4A42-8AB2-AFED23CF2CC3}"/>
            </a:ext>
          </a:extLst>
        </xdr:cNvPr>
        <xdr:cNvSpPr txBox="1"/>
      </xdr:nvSpPr>
      <xdr:spPr>
        <a:xfrm>
          <a:off x="18421427"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91457</xdr:rowOff>
    </xdr:from>
    <xdr:ext cx="469744" cy="259045"/>
    <xdr:sp macro="" textlink="">
      <xdr:nvSpPr>
        <xdr:cNvPr id="554" name="n_1mainValue【庁舎】&#10;一人当たり面積">
          <a:extLst>
            <a:ext uri="{FF2B5EF4-FFF2-40B4-BE49-F238E27FC236}">
              <a16:creationId xmlns:a16="http://schemas.microsoft.com/office/drawing/2014/main" id="{E88EFC51-AAA1-4770-9A2D-9E576B36B72D}"/>
            </a:ext>
          </a:extLst>
        </xdr:cNvPr>
        <xdr:cNvSpPr txBox="1"/>
      </xdr:nvSpPr>
      <xdr:spPr>
        <a:xfrm>
          <a:off x="210757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99077</xdr:rowOff>
    </xdr:from>
    <xdr:ext cx="469744" cy="259045"/>
    <xdr:sp macro="" textlink="">
      <xdr:nvSpPr>
        <xdr:cNvPr id="555" name="n_2mainValue【庁舎】&#10;一人当たり面積">
          <a:extLst>
            <a:ext uri="{FF2B5EF4-FFF2-40B4-BE49-F238E27FC236}">
              <a16:creationId xmlns:a16="http://schemas.microsoft.com/office/drawing/2014/main" id="{BB5CDF90-B74D-4D19-85B8-C782F08B058B}"/>
            </a:ext>
          </a:extLst>
        </xdr:cNvPr>
        <xdr:cNvSpPr txBox="1"/>
      </xdr:nvSpPr>
      <xdr:spPr>
        <a:xfrm>
          <a:off x="20199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556" name="n_3mainValue【庁舎】&#10;一人当たり面積">
          <a:extLst>
            <a:ext uri="{FF2B5EF4-FFF2-40B4-BE49-F238E27FC236}">
              <a16:creationId xmlns:a16="http://schemas.microsoft.com/office/drawing/2014/main" id="{45F3291F-7DDC-4442-BF76-835F36201A40}"/>
            </a:ext>
          </a:extLst>
        </xdr:cNvPr>
        <xdr:cNvSpPr txBox="1"/>
      </xdr:nvSpPr>
      <xdr:spPr>
        <a:xfrm>
          <a:off x="19310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109238</xdr:rowOff>
    </xdr:from>
    <xdr:ext cx="469744" cy="259045"/>
    <xdr:sp macro="" textlink="">
      <xdr:nvSpPr>
        <xdr:cNvPr id="557" name="n_4mainValue【庁舎】&#10;一人当たり面積">
          <a:extLst>
            <a:ext uri="{FF2B5EF4-FFF2-40B4-BE49-F238E27FC236}">
              <a16:creationId xmlns:a16="http://schemas.microsoft.com/office/drawing/2014/main" id="{4A9B8AAC-FAE8-426D-895D-68ECE66AE543}"/>
            </a:ext>
          </a:extLst>
        </xdr:cNvPr>
        <xdr:cNvSpPr txBox="1"/>
      </xdr:nvSpPr>
      <xdr:spPr>
        <a:xfrm>
          <a:off x="18421427" y="1845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8" name="正方形/長方形 557">
          <a:extLst>
            <a:ext uri="{FF2B5EF4-FFF2-40B4-BE49-F238E27FC236}">
              <a16:creationId xmlns:a16="http://schemas.microsoft.com/office/drawing/2014/main" id="{B01BF9C5-8BF6-4BDA-806D-CB0EAE32623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9" name="正方形/長方形 558">
          <a:extLst>
            <a:ext uri="{FF2B5EF4-FFF2-40B4-BE49-F238E27FC236}">
              <a16:creationId xmlns:a16="http://schemas.microsoft.com/office/drawing/2014/main" id="{CCE66A2F-F543-4727-8E7A-E4C77BAD681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0" name="テキスト ボックス 559">
          <a:extLst>
            <a:ext uri="{FF2B5EF4-FFF2-40B4-BE49-F238E27FC236}">
              <a16:creationId xmlns:a16="http://schemas.microsoft.com/office/drawing/2014/main" id="{1BBA905B-2A61-4BBE-8C0C-E28DD5E991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ほとんどの類型において、有形固定資産減価償却率は類似団体平均と同程度となっているものの、一般廃棄物処理施設及び庁舎については、類似団体平均を大きく上回っている。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特に、役場庁舎は昭和</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年に建設されており、耐用年数である</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年に対し、築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年超が経過しているためである。</a:t>
          </a:r>
          <a:endParaRPr lang="ja-JP" altLang="ja-JP" sz="1400">
            <a:effectLst/>
          </a:endParaRPr>
        </a:p>
        <a:p>
          <a:r>
            <a:rPr kumimoji="1" lang="ja-JP" altLang="ja-JP" sz="1100">
              <a:solidFill>
                <a:schemeClr val="dk1"/>
              </a:solidFill>
              <a:effectLst/>
              <a:latin typeface="+mn-lt"/>
              <a:ea typeface="+mn-ea"/>
              <a:cs typeface="+mn-cs"/>
            </a:rPr>
            <a:t>　今後計画的に維持更新のための投資や老朽化対策に取り組んでいく。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364\Desktop\20260916_&#12304;917(&#26408;)10&#26178;&#12414;&#12391;&#12395;&#20877;&#25552;&#20986;&#39000;&#12356;&#12414;&#12377;&#12305;%20&#12304;911(&#37329;)&#12294;&#12305;&#20196;&#21644;&#65302;&#24180;&#24230;&#36001;&#25919;&#29366;&#27841;&#36039;&#26009;&#38598;&#12398;&#20316;&#25104;&#12395;&#12388;&#12356;&#12390;&#65288;2&#22238;&#30446;&#12539;&#22320;&#26041;&#20844;&#20250;&#35336;&#38306;&#20418;&#65289;\&#12304;&#36001;&#25919;&#29366;&#27841;&#36039;&#26009;&#38598;&#12305;_014524_&#40441;&#2664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28.7</v>
          </cell>
          <cell r="BX51">
            <v>29.7</v>
          </cell>
          <cell r="CF51">
            <v>15.9</v>
          </cell>
          <cell r="CN51">
            <v>5.0999999999999996</v>
          </cell>
        </row>
        <row r="53">
          <cell r="BP53">
            <v>70.3</v>
          </cell>
          <cell r="BX53">
            <v>72.2</v>
          </cell>
          <cell r="CF53">
            <v>74.099999999999994</v>
          </cell>
          <cell r="CN53">
            <v>75.8</v>
          </cell>
          <cell r="CV53">
            <v>77.900000000000006</v>
          </cell>
        </row>
        <row r="55">
          <cell r="AN55" t="str">
            <v>類似団体内平均値</v>
          </cell>
          <cell r="BP55">
            <v>0</v>
          </cell>
          <cell r="BX55">
            <v>0</v>
          </cell>
          <cell r="CF55">
            <v>0</v>
          </cell>
          <cell r="CN55">
            <v>0</v>
          </cell>
          <cell r="CV55">
            <v>0</v>
          </cell>
        </row>
        <row r="57">
          <cell r="BP57">
            <v>64.400000000000006</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BP73">
            <v>28.7</v>
          </cell>
          <cell r="BX73">
            <v>29.7</v>
          </cell>
          <cell r="CF73">
            <v>15.9</v>
          </cell>
          <cell r="CN73">
            <v>5.0999999999999996</v>
          </cell>
        </row>
        <row r="75">
          <cell r="BP75">
            <v>4.9000000000000004</v>
          </cell>
          <cell r="BX75">
            <v>4.8</v>
          </cell>
          <cell r="CF75">
            <v>5.3</v>
          </cell>
          <cell r="CN75">
            <v>6.2</v>
          </cell>
          <cell r="CV75">
            <v>6.7</v>
          </cell>
        </row>
        <row r="77">
          <cell r="AN77" t="str">
            <v>類似団体内平均値</v>
          </cell>
          <cell r="BP77">
            <v>0</v>
          </cell>
          <cell r="BX77">
            <v>0</v>
          </cell>
          <cell r="CF77">
            <v>0</v>
          </cell>
          <cell r="CN77">
            <v>0</v>
          </cell>
          <cell r="CV77">
            <v>0</v>
          </cell>
        </row>
        <row r="79">
          <cell r="BP79">
            <v>8.9</v>
          </cell>
          <cell r="BX79">
            <v>8.3000000000000007</v>
          </cell>
          <cell r="CF79">
            <v>8.1</v>
          </cell>
          <cell r="CN79">
            <v>8.1999999999999993</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K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7966627</v>
      </c>
      <c r="BO4" s="407"/>
      <c r="BP4" s="407"/>
      <c r="BQ4" s="407"/>
      <c r="BR4" s="407"/>
      <c r="BS4" s="407"/>
      <c r="BT4" s="407"/>
      <c r="BU4" s="408"/>
      <c r="BV4" s="406">
        <v>6503908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7.3</v>
      </c>
      <c r="CU4" s="413"/>
      <c r="CV4" s="413"/>
      <c r="CW4" s="413"/>
      <c r="CX4" s="413"/>
      <c r="CY4" s="413"/>
      <c r="CZ4" s="413"/>
      <c r="DA4" s="414"/>
      <c r="DB4" s="412">
        <v>6.3</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7620567</v>
      </c>
      <c r="BO5" s="444"/>
      <c r="BP5" s="444"/>
      <c r="BQ5" s="444"/>
      <c r="BR5" s="444"/>
      <c r="BS5" s="444"/>
      <c r="BT5" s="444"/>
      <c r="BU5" s="445"/>
      <c r="BV5" s="443">
        <v>6278094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88</v>
      </c>
      <c r="CU5" s="441"/>
      <c r="CV5" s="441"/>
      <c r="CW5" s="441"/>
      <c r="CX5" s="441"/>
      <c r="CY5" s="441"/>
      <c r="CZ5" s="441"/>
      <c r="DA5" s="442"/>
      <c r="DB5" s="440">
        <v>81</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346060</v>
      </c>
      <c r="BO6" s="444"/>
      <c r="BP6" s="444"/>
      <c r="BQ6" s="444"/>
      <c r="BR6" s="444"/>
      <c r="BS6" s="444"/>
      <c r="BT6" s="444"/>
      <c r="BU6" s="445"/>
      <c r="BV6" s="443">
        <v>225814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88.2</v>
      </c>
      <c r="CU6" s="481"/>
      <c r="CV6" s="481"/>
      <c r="CW6" s="481"/>
      <c r="CX6" s="481"/>
      <c r="CY6" s="481"/>
      <c r="CZ6" s="481"/>
      <c r="DA6" s="482"/>
      <c r="DB6" s="480">
        <v>81.400000000000006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87091</v>
      </c>
      <c r="BO7" s="444"/>
      <c r="BP7" s="444"/>
      <c r="BQ7" s="444"/>
      <c r="BR7" s="444"/>
      <c r="BS7" s="444"/>
      <c r="BT7" s="444"/>
      <c r="BU7" s="445"/>
      <c r="BV7" s="443">
        <v>5602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3559963</v>
      </c>
      <c r="CU7" s="444"/>
      <c r="CV7" s="444"/>
      <c r="CW7" s="444"/>
      <c r="CX7" s="444"/>
      <c r="CY7" s="444"/>
      <c r="CZ7" s="444"/>
      <c r="DA7" s="445"/>
      <c r="DB7" s="443">
        <v>3488260</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258969</v>
      </c>
      <c r="BO8" s="444"/>
      <c r="BP8" s="444"/>
      <c r="BQ8" s="444"/>
      <c r="BR8" s="444"/>
      <c r="BS8" s="444"/>
      <c r="BT8" s="444"/>
      <c r="BU8" s="445"/>
      <c r="BV8" s="443">
        <v>220212</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0.27</v>
      </c>
      <c r="CU8" s="484"/>
      <c r="CV8" s="484"/>
      <c r="CW8" s="484"/>
      <c r="CX8" s="484"/>
      <c r="CY8" s="484"/>
      <c r="CZ8" s="484"/>
      <c r="DA8" s="485"/>
      <c r="DB8" s="483">
        <v>0.27</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6567</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38757</v>
      </c>
      <c r="BO9" s="444"/>
      <c r="BP9" s="444"/>
      <c r="BQ9" s="444"/>
      <c r="BR9" s="444"/>
      <c r="BS9" s="444"/>
      <c r="BT9" s="444"/>
      <c r="BU9" s="445"/>
      <c r="BV9" s="443">
        <v>-48123</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14.8</v>
      </c>
      <c r="CU9" s="441"/>
      <c r="CV9" s="441"/>
      <c r="CW9" s="441"/>
      <c r="CX9" s="441"/>
      <c r="CY9" s="441"/>
      <c r="CZ9" s="441"/>
      <c r="DA9" s="442"/>
      <c r="DB9" s="440">
        <v>16.7</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7018</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109699</v>
      </c>
      <c r="BO10" s="444"/>
      <c r="BP10" s="444"/>
      <c r="BQ10" s="444"/>
      <c r="BR10" s="444"/>
      <c r="BS10" s="444"/>
      <c r="BT10" s="444"/>
      <c r="BU10" s="445"/>
      <c r="BV10" s="443">
        <v>137011</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6463</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287248</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6440</v>
      </c>
      <c r="S13" s="528"/>
      <c r="T13" s="528"/>
      <c r="U13" s="528"/>
      <c r="V13" s="529"/>
      <c r="W13" s="459" t="s">
        <v>131</v>
      </c>
      <c r="X13" s="460"/>
      <c r="Y13" s="460"/>
      <c r="Z13" s="460"/>
      <c r="AA13" s="460"/>
      <c r="AB13" s="450"/>
      <c r="AC13" s="494">
        <v>532</v>
      </c>
      <c r="AD13" s="495"/>
      <c r="AE13" s="495"/>
      <c r="AF13" s="495"/>
      <c r="AG13" s="537"/>
      <c r="AH13" s="494">
        <v>629</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-138792</v>
      </c>
      <c r="BO13" s="444"/>
      <c r="BP13" s="444"/>
      <c r="BQ13" s="444"/>
      <c r="BR13" s="444"/>
      <c r="BS13" s="444"/>
      <c r="BT13" s="444"/>
      <c r="BU13" s="445"/>
      <c r="BV13" s="443">
        <v>88888</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6.7</v>
      </c>
      <c r="CU13" s="441"/>
      <c r="CV13" s="441"/>
      <c r="CW13" s="441"/>
      <c r="CX13" s="441"/>
      <c r="CY13" s="441"/>
      <c r="CZ13" s="441"/>
      <c r="DA13" s="442"/>
      <c r="DB13" s="440">
        <v>6.2</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6585</v>
      </c>
      <c r="S14" s="528"/>
      <c r="T14" s="528"/>
      <c r="U14" s="528"/>
      <c r="V14" s="529"/>
      <c r="W14" s="433"/>
      <c r="X14" s="434"/>
      <c r="Y14" s="434"/>
      <c r="Z14" s="434"/>
      <c r="AA14" s="434"/>
      <c r="AB14" s="423"/>
      <c r="AC14" s="530">
        <v>17.100000000000001</v>
      </c>
      <c r="AD14" s="531"/>
      <c r="AE14" s="531"/>
      <c r="AF14" s="531"/>
      <c r="AG14" s="532"/>
      <c r="AH14" s="530">
        <v>19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v>5.0999999999999996</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6561</v>
      </c>
      <c r="S15" s="528"/>
      <c r="T15" s="528"/>
      <c r="U15" s="528"/>
      <c r="V15" s="529"/>
      <c r="W15" s="459" t="s">
        <v>137</v>
      </c>
      <c r="X15" s="460"/>
      <c r="Y15" s="460"/>
      <c r="Z15" s="460"/>
      <c r="AA15" s="460"/>
      <c r="AB15" s="450"/>
      <c r="AC15" s="494">
        <v>419</v>
      </c>
      <c r="AD15" s="495"/>
      <c r="AE15" s="495"/>
      <c r="AF15" s="495"/>
      <c r="AG15" s="537"/>
      <c r="AH15" s="494">
        <v>448</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873567</v>
      </c>
      <c r="BO15" s="407"/>
      <c r="BP15" s="407"/>
      <c r="BQ15" s="407"/>
      <c r="BR15" s="407"/>
      <c r="BS15" s="407"/>
      <c r="BT15" s="407"/>
      <c r="BU15" s="408"/>
      <c r="BV15" s="406">
        <v>869178</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13.5</v>
      </c>
      <c r="AD16" s="531"/>
      <c r="AE16" s="531"/>
      <c r="AF16" s="531"/>
      <c r="AG16" s="532"/>
      <c r="AH16" s="530">
        <v>13.6</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3339161</v>
      </c>
      <c r="BO16" s="444"/>
      <c r="BP16" s="444"/>
      <c r="BQ16" s="444"/>
      <c r="BR16" s="444"/>
      <c r="BS16" s="444"/>
      <c r="BT16" s="444"/>
      <c r="BU16" s="445"/>
      <c r="BV16" s="443">
        <v>3264654</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2162</v>
      </c>
      <c r="AD17" s="495"/>
      <c r="AE17" s="495"/>
      <c r="AF17" s="495"/>
      <c r="AG17" s="537"/>
      <c r="AH17" s="494">
        <v>2229</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1080961</v>
      </c>
      <c r="BO17" s="444"/>
      <c r="BP17" s="444"/>
      <c r="BQ17" s="444"/>
      <c r="BR17" s="444"/>
      <c r="BS17" s="444"/>
      <c r="BT17" s="444"/>
      <c r="BU17" s="445"/>
      <c r="BV17" s="443">
        <v>1076428</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8" t="s">
        <v>147</v>
      </c>
      <c r="C18" s="486"/>
      <c r="D18" s="486"/>
      <c r="E18" s="569"/>
      <c r="F18" s="569"/>
      <c r="G18" s="569"/>
      <c r="H18" s="569"/>
      <c r="I18" s="569"/>
      <c r="J18" s="569"/>
      <c r="K18" s="569"/>
      <c r="L18" s="570">
        <v>139.41999999999999</v>
      </c>
      <c r="M18" s="570"/>
      <c r="N18" s="570"/>
      <c r="O18" s="570"/>
      <c r="P18" s="570"/>
      <c r="Q18" s="570"/>
      <c r="R18" s="571"/>
      <c r="S18" s="571"/>
      <c r="T18" s="571"/>
      <c r="U18" s="571"/>
      <c r="V18" s="572"/>
      <c r="W18" s="461"/>
      <c r="X18" s="462"/>
      <c r="Y18" s="462"/>
      <c r="Z18" s="462"/>
      <c r="AA18" s="462"/>
      <c r="AB18" s="453"/>
      <c r="AC18" s="573">
        <v>69.5</v>
      </c>
      <c r="AD18" s="574"/>
      <c r="AE18" s="574"/>
      <c r="AF18" s="574"/>
      <c r="AG18" s="575"/>
      <c r="AH18" s="573">
        <v>67.400000000000006</v>
      </c>
      <c r="AI18" s="574"/>
      <c r="AJ18" s="574"/>
      <c r="AK18" s="574"/>
      <c r="AL18" s="576"/>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3202626</v>
      </c>
      <c r="BO18" s="444"/>
      <c r="BP18" s="444"/>
      <c r="BQ18" s="444"/>
      <c r="BR18" s="444"/>
      <c r="BS18" s="444"/>
      <c r="BT18" s="444"/>
      <c r="BU18" s="445"/>
      <c r="BV18" s="443">
        <v>2858922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8" t="s">
        <v>149</v>
      </c>
      <c r="C19" s="486"/>
      <c r="D19" s="486"/>
      <c r="E19" s="569"/>
      <c r="F19" s="569"/>
      <c r="G19" s="569"/>
      <c r="H19" s="569"/>
      <c r="I19" s="569"/>
      <c r="J19" s="569"/>
      <c r="K19" s="569"/>
      <c r="L19" s="577">
        <v>47</v>
      </c>
      <c r="M19" s="577"/>
      <c r="N19" s="577"/>
      <c r="O19" s="577"/>
      <c r="P19" s="577"/>
      <c r="Q19" s="577"/>
      <c r="R19" s="578"/>
      <c r="S19" s="578"/>
      <c r="T19" s="578"/>
      <c r="U19" s="578"/>
      <c r="V19" s="579"/>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4500138</v>
      </c>
      <c r="BO19" s="444"/>
      <c r="BP19" s="444"/>
      <c r="BQ19" s="444"/>
      <c r="BR19" s="444"/>
      <c r="BS19" s="444"/>
      <c r="BT19" s="444"/>
      <c r="BU19" s="445"/>
      <c r="BV19" s="443">
        <v>4171073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8" t="s">
        <v>151</v>
      </c>
      <c r="C20" s="486"/>
      <c r="D20" s="486"/>
      <c r="E20" s="569"/>
      <c r="F20" s="569"/>
      <c r="G20" s="569"/>
      <c r="H20" s="569"/>
      <c r="I20" s="569"/>
      <c r="J20" s="569"/>
      <c r="K20" s="569"/>
      <c r="L20" s="577">
        <v>2658</v>
      </c>
      <c r="M20" s="577"/>
      <c r="N20" s="577"/>
      <c r="O20" s="577"/>
      <c r="P20" s="577"/>
      <c r="Q20" s="577"/>
      <c r="R20" s="578"/>
      <c r="S20" s="578"/>
      <c r="T20" s="578"/>
      <c r="U20" s="578"/>
      <c r="V20" s="579"/>
      <c r="W20" s="461"/>
      <c r="X20" s="462"/>
      <c r="Y20" s="462"/>
      <c r="Z20" s="462"/>
      <c r="AA20" s="462"/>
      <c r="AB20" s="462"/>
      <c r="AC20" s="580"/>
      <c r="AD20" s="580"/>
      <c r="AE20" s="580"/>
      <c r="AF20" s="580"/>
      <c r="AG20" s="580"/>
      <c r="AH20" s="580"/>
      <c r="AI20" s="580"/>
      <c r="AJ20" s="580"/>
      <c r="AK20" s="580"/>
      <c r="AL20" s="581"/>
      <c r="AM20" s="582"/>
      <c r="AN20" s="498"/>
      <c r="AO20" s="498"/>
      <c r="AP20" s="498"/>
      <c r="AQ20" s="498"/>
      <c r="AR20" s="498"/>
      <c r="AS20" s="498"/>
      <c r="AT20" s="499"/>
      <c r="AU20" s="583"/>
      <c r="AV20" s="584"/>
      <c r="AW20" s="584"/>
      <c r="AX20" s="585"/>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59" t="s">
        <v>152</v>
      </c>
      <c r="C21" s="560"/>
      <c r="D21" s="560"/>
      <c r="E21" s="560"/>
      <c r="F21" s="560"/>
      <c r="G21" s="560"/>
      <c r="H21" s="560"/>
      <c r="I21" s="560"/>
      <c r="J21" s="560"/>
      <c r="K21" s="560"/>
      <c r="L21" s="560"/>
      <c r="M21" s="560"/>
      <c r="N21" s="560"/>
      <c r="O21" s="560"/>
      <c r="P21" s="560"/>
      <c r="Q21" s="560"/>
      <c r="R21" s="560"/>
      <c r="S21" s="560"/>
      <c r="T21" s="560"/>
      <c r="U21" s="560"/>
      <c r="V21" s="560"/>
      <c r="W21" s="560"/>
      <c r="X21" s="560"/>
      <c r="Y21" s="560"/>
      <c r="Z21" s="560"/>
      <c r="AA21" s="560"/>
      <c r="AB21" s="560"/>
      <c r="AC21" s="560"/>
      <c r="AD21" s="560"/>
      <c r="AE21" s="560"/>
      <c r="AF21" s="560"/>
      <c r="AG21" s="560"/>
      <c r="AH21" s="560"/>
      <c r="AI21" s="560"/>
      <c r="AJ21" s="560"/>
      <c r="AK21" s="560"/>
      <c r="AL21" s="560"/>
      <c r="AM21" s="560"/>
      <c r="AN21" s="560"/>
      <c r="AO21" s="560"/>
      <c r="AP21" s="560"/>
      <c r="AQ21" s="560"/>
      <c r="AR21" s="560"/>
      <c r="AS21" s="560"/>
      <c r="AT21" s="560"/>
      <c r="AU21" s="560"/>
      <c r="AV21" s="560"/>
      <c r="AW21" s="560"/>
      <c r="AX21" s="561"/>
      <c r="AY21" s="562"/>
      <c r="AZ21" s="563"/>
      <c r="BA21" s="563"/>
      <c r="BB21" s="563"/>
      <c r="BC21" s="563"/>
      <c r="BD21" s="563"/>
      <c r="BE21" s="563"/>
      <c r="BF21" s="563"/>
      <c r="BG21" s="563"/>
      <c r="BH21" s="563"/>
      <c r="BI21" s="563"/>
      <c r="BJ21" s="563"/>
      <c r="BK21" s="563"/>
      <c r="BL21" s="563"/>
      <c r="BM21" s="564"/>
      <c r="BN21" s="565"/>
      <c r="BO21" s="566"/>
      <c r="BP21" s="566"/>
      <c r="BQ21" s="566"/>
      <c r="BR21" s="566"/>
      <c r="BS21" s="566"/>
      <c r="BT21" s="566"/>
      <c r="BU21" s="567"/>
      <c r="BV21" s="565"/>
      <c r="BW21" s="566"/>
      <c r="BX21" s="566"/>
      <c r="BY21" s="566"/>
      <c r="BZ21" s="566"/>
      <c r="CA21" s="566"/>
      <c r="CB21" s="566"/>
      <c r="CC21" s="567"/>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6208452</v>
      </c>
      <c r="BO22" s="407"/>
      <c r="BP22" s="407"/>
      <c r="BQ22" s="407"/>
      <c r="BR22" s="407"/>
      <c r="BS22" s="407"/>
      <c r="BT22" s="407"/>
      <c r="BU22" s="408"/>
      <c r="BV22" s="406">
        <v>5605169</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5746270</v>
      </c>
      <c r="BO23" s="444"/>
      <c r="BP23" s="444"/>
      <c r="BQ23" s="444"/>
      <c r="BR23" s="444"/>
      <c r="BS23" s="444"/>
      <c r="BT23" s="444"/>
      <c r="BU23" s="445"/>
      <c r="BV23" s="443">
        <v>5069591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7300</v>
      </c>
      <c r="R24" s="495"/>
      <c r="S24" s="495"/>
      <c r="T24" s="495"/>
      <c r="U24" s="495"/>
      <c r="V24" s="537"/>
      <c r="W24" s="589"/>
      <c r="X24" s="590"/>
      <c r="Y24" s="591"/>
      <c r="Z24" s="493" t="s">
        <v>162</v>
      </c>
      <c r="AA24" s="473"/>
      <c r="AB24" s="473"/>
      <c r="AC24" s="473"/>
      <c r="AD24" s="473"/>
      <c r="AE24" s="473"/>
      <c r="AF24" s="473"/>
      <c r="AG24" s="474"/>
      <c r="AH24" s="494">
        <v>89</v>
      </c>
      <c r="AI24" s="495"/>
      <c r="AJ24" s="495"/>
      <c r="AK24" s="495"/>
      <c r="AL24" s="537"/>
      <c r="AM24" s="494">
        <v>265487</v>
      </c>
      <c r="AN24" s="495"/>
      <c r="AO24" s="495"/>
      <c r="AP24" s="495"/>
      <c r="AQ24" s="495"/>
      <c r="AR24" s="537"/>
      <c r="AS24" s="494">
        <v>2983</v>
      </c>
      <c r="AT24" s="495"/>
      <c r="AU24" s="495"/>
      <c r="AV24" s="495"/>
      <c r="AW24" s="495"/>
      <c r="AX24" s="496"/>
      <c r="AY24" s="562" t="s">
        <v>163</v>
      </c>
      <c r="AZ24" s="563"/>
      <c r="BA24" s="563"/>
      <c r="BB24" s="563"/>
      <c r="BC24" s="563"/>
      <c r="BD24" s="563"/>
      <c r="BE24" s="563"/>
      <c r="BF24" s="563"/>
      <c r="BG24" s="563"/>
      <c r="BH24" s="563"/>
      <c r="BI24" s="563"/>
      <c r="BJ24" s="563"/>
      <c r="BK24" s="563"/>
      <c r="BL24" s="563"/>
      <c r="BM24" s="564"/>
      <c r="BN24" s="443">
        <v>4842690</v>
      </c>
      <c r="BO24" s="444"/>
      <c r="BP24" s="444"/>
      <c r="BQ24" s="444"/>
      <c r="BR24" s="444"/>
      <c r="BS24" s="444"/>
      <c r="BT24" s="444"/>
      <c r="BU24" s="445"/>
      <c r="BV24" s="443">
        <v>4069217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5900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367157</v>
      </c>
      <c r="BO25" s="407"/>
      <c r="BP25" s="407"/>
      <c r="BQ25" s="407"/>
      <c r="BR25" s="407"/>
      <c r="BS25" s="407"/>
      <c r="BT25" s="407"/>
      <c r="BU25" s="408"/>
      <c r="BV25" s="406">
        <v>419706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5600</v>
      </c>
      <c r="R26" s="495"/>
      <c r="S26" s="495"/>
      <c r="T26" s="495"/>
      <c r="U26" s="495"/>
      <c r="V26" s="537"/>
      <c r="W26" s="589"/>
      <c r="X26" s="590"/>
      <c r="Y26" s="591"/>
      <c r="Z26" s="493" t="s">
        <v>168</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2500</v>
      </c>
      <c r="R27" s="495"/>
      <c r="S27" s="495"/>
      <c r="T27" s="495"/>
      <c r="U27" s="495"/>
      <c r="V27" s="537"/>
      <c r="W27" s="589"/>
      <c r="X27" s="590"/>
      <c r="Y27" s="591"/>
      <c r="Z27" s="493" t="s">
        <v>171</v>
      </c>
      <c r="AA27" s="473"/>
      <c r="AB27" s="473"/>
      <c r="AC27" s="473"/>
      <c r="AD27" s="473"/>
      <c r="AE27" s="473"/>
      <c r="AF27" s="473"/>
      <c r="AG27" s="474"/>
      <c r="AH27" s="494">
        <v>1</v>
      </c>
      <c r="AI27" s="495"/>
      <c r="AJ27" s="495"/>
      <c r="AK27" s="495"/>
      <c r="AL27" s="537"/>
      <c r="AM27" s="494" t="s">
        <v>172</v>
      </c>
      <c r="AN27" s="495"/>
      <c r="AO27" s="495"/>
      <c r="AP27" s="495"/>
      <c r="AQ27" s="495"/>
      <c r="AR27" s="537"/>
      <c r="AS27" s="494" t="s">
        <v>172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5">
        <v>109334</v>
      </c>
      <c r="BO27" s="566"/>
      <c r="BP27" s="566"/>
      <c r="BQ27" s="566"/>
      <c r="BR27" s="566"/>
      <c r="BS27" s="566"/>
      <c r="BT27" s="566"/>
      <c r="BU27" s="567"/>
      <c r="BV27" s="565">
        <v>109334</v>
      </c>
      <c r="BW27" s="566"/>
      <c r="BX27" s="566"/>
      <c r="BY27" s="566"/>
      <c r="BZ27" s="566"/>
      <c r="CA27" s="566"/>
      <c r="CB27" s="566"/>
      <c r="CC27" s="567"/>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1900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735874</v>
      </c>
      <c r="BO28" s="407"/>
      <c r="BP28" s="407"/>
      <c r="BQ28" s="407"/>
      <c r="BR28" s="407"/>
      <c r="BS28" s="407"/>
      <c r="BT28" s="407"/>
      <c r="BU28" s="408"/>
      <c r="BV28" s="406">
        <v>913423</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10</v>
      </c>
      <c r="M29" s="495"/>
      <c r="N29" s="495"/>
      <c r="O29" s="495"/>
      <c r="P29" s="537"/>
      <c r="Q29" s="494">
        <v>1650</v>
      </c>
      <c r="R29" s="495"/>
      <c r="S29" s="495"/>
      <c r="T29" s="495"/>
      <c r="U29" s="495"/>
      <c r="V29" s="537"/>
      <c r="W29" s="592"/>
      <c r="X29" s="593"/>
      <c r="Y29" s="594"/>
      <c r="Z29" s="493" t="s">
        <v>178</v>
      </c>
      <c r="AA29" s="473"/>
      <c r="AB29" s="473"/>
      <c r="AC29" s="473"/>
      <c r="AD29" s="473"/>
      <c r="AE29" s="473"/>
      <c r="AF29" s="473"/>
      <c r="AG29" s="474"/>
      <c r="AH29" s="494">
        <v>90</v>
      </c>
      <c r="AI29" s="495"/>
      <c r="AJ29" s="495"/>
      <c r="AK29" s="495"/>
      <c r="AL29" s="537"/>
      <c r="AM29" s="494">
        <v>268335</v>
      </c>
      <c r="AN29" s="495"/>
      <c r="AO29" s="495"/>
      <c r="AP29" s="495"/>
      <c r="AQ29" s="495"/>
      <c r="AR29" s="537"/>
      <c r="AS29" s="494">
        <v>2982</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289704</v>
      </c>
      <c r="BO29" s="444"/>
      <c r="BP29" s="444"/>
      <c r="BQ29" s="444"/>
      <c r="BR29" s="444"/>
      <c r="BS29" s="444"/>
      <c r="BT29" s="444"/>
      <c r="BU29" s="445"/>
      <c r="BV29" s="443">
        <v>306374</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3">
        <v>97.9</v>
      </c>
      <c r="AI30" s="574"/>
      <c r="AJ30" s="574"/>
      <c r="AK30" s="574"/>
      <c r="AL30" s="574"/>
      <c r="AM30" s="574"/>
      <c r="AN30" s="574"/>
      <c r="AO30" s="574"/>
      <c r="AP30" s="574"/>
      <c r="AQ30" s="574"/>
      <c r="AR30" s="574"/>
      <c r="AS30" s="574"/>
      <c r="AT30" s="574"/>
      <c r="AU30" s="574"/>
      <c r="AV30" s="574"/>
      <c r="AW30" s="574"/>
      <c r="AX30" s="576"/>
      <c r="AY30" s="603"/>
      <c r="AZ30" s="604"/>
      <c r="BA30" s="604"/>
      <c r="BB30" s="605"/>
      <c r="BC30" s="562" t="s">
        <v>48</v>
      </c>
      <c r="BD30" s="563"/>
      <c r="BE30" s="563"/>
      <c r="BF30" s="563"/>
      <c r="BG30" s="563"/>
      <c r="BH30" s="563"/>
      <c r="BI30" s="563"/>
      <c r="BJ30" s="563"/>
      <c r="BK30" s="563"/>
      <c r="BL30" s="563"/>
      <c r="BM30" s="564"/>
      <c r="BN30" s="565">
        <v>725716</v>
      </c>
      <c r="BO30" s="566"/>
      <c r="BP30" s="566"/>
      <c r="BQ30" s="566"/>
      <c r="BR30" s="566"/>
      <c r="BS30" s="566"/>
      <c r="BT30" s="566"/>
      <c r="BU30" s="567"/>
      <c r="BV30" s="565">
        <v>701189</v>
      </c>
      <c r="BW30" s="566"/>
      <c r="BX30" s="566"/>
      <c r="BY30" s="566"/>
      <c r="BZ30" s="566"/>
      <c r="CA30" s="566"/>
      <c r="CB30" s="566"/>
      <c r="CC30" s="567"/>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国民健康保険（事業勘定）特別会計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上川教育研修センター組合</v>
      </c>
      <c r="BZ34" s="634"/>
      <c r="CA34" s="634"/>
      <c r="CB34" s="634"/>
      <c r="CC34" s="634"/>
      <c r="CD34" s="634"/>
      <c r="CE34" s="634"/>
      <c r="CF34" s="634"/>
      <c r="CG34" s="634"/>
      <c r="CH34" s="634"/>
      <c r="CI34" s="634"/>
      <c r="CJ34" s="634"/>
      <c r="CK34" s="634"/>
      <c r="CL34" s="634"/>
      <c r="CM34" s="634"/>
      <c r="CN34" s="169"/>
      <c r="CO34" s="633">
        <f>IF(CQ34="","",MAX(C34:D43,U34:V43,AM34:AN43,BE34:BF43,BW34:BX43)+1)</f>
        <v>10</v>
      </c>
      <c r="CP34" s="633"/>
      <c r="CQ34" s="634" t="str">
        <f>IF('各会計、関係団体の財政状況及び健全化判断比率'!BS7="","",'各会計、関係団体の財政状況及び健全化判断比率'!BS7)</f>
        <v>鷹栖町土地開発公社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上川町村等公平委員会特別会計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公共下水道事業会計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上川広域滞納整理機構</v>
      </c>
      <c r="BZ35" s="634"/>
      <c r="CA35" s="634"/>
      <c r="CB35" s="634"/>
      <c r="CC35" s="634"/>
      <c r="CD35" s="634"/>
      <c r="CE35" s="634"/>
      <c r="CF35" s="634"/>
      <c r="CG35" s="634"/>
      <c r="CH35" s="634"/>
      <c r="CI35" s="634"/>
      <c r="CJ35" s="634"/>
      <c r="CK35" s="634"/>
      <c r="CL35" s="634"/>
      <c r="CM35" s="634"/>
      <c r="CN35" s="169"/>
      <c r="CO35" s="633">
        <f t="shared" ref="CO35:CO43" si="3">IF(CQ35="","",CO34+1)</f>
        <v>11</v>
      </c>
      <c r="CP35" s="633"/>
      <c r="CQ35" s="634" t="str">
        <f>IF('各会計、関係団体の財政状況及び健全化判断比率'!BS8="","",'各会計、関係団体の財政状況及び健全化判断比率'!BS8)</f>
        <v>鷹栖町農業振興公社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t="str">
        <f t="shared" si="2"/>
        <v/>
      </c>
      <c r="BX36" s="633"/>
      <c r="BY36" s="634" t="str">
        <f>IF('各会計、関係団体の財政状況及び健全化判断比率'!B70="","",'各会計、関係団体の財政状況及び健全化判断比率'!B70)</f>
        <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t="str">
        <f t="shared" si="2"/>
        <v/>
      </c>
      <c r="BX37" s="633"/>
      <c r="BY37" s="634" t="str">
        <f>IF('各会計、関係団体の財政状況及び健全化判断比率'!B71="","",'各会計、関係団体の財政状況及び健全化判断比率'!B71)</f>
        <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3AbhF7iS+u1A9W07O+maaEEy/11xT1GOdEhPuWTVKq0HwGwABS9SacnQmE94ZnC/eqTjVTbMHz/+yYVUAWVt2g==" saltValue="/JCPoh2h40/UBuiMI+i27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819898</v>
      </c>
      <c r="S5" s="649"/>
      <c r="T5" s="649"/>
      <c r="U5" s="649"/>
      <c r="V5" s="649"/>
      <c r="W5" s="649"/>
      <c r="X5" s="649"/>
      <c r="Y5" s="650"/>
      <c r="Z5" s="651">
        <v>10.3</v>
      </c>
      <c r="AA5" s="651"/>
      <c r="AB5" s="651"/>
      <c r="AC5" s="651"/>
      <c r="AD5" s="652">
        <v>792094</v>
      </c>
      <c r="AE5" s="652"/>
      <c r="AF5" s="652"/>
      <c r="AG5" s="652"/>
      <c r="AH5" s="652"/>
      <c r="AI5" s="652"/>
      <c r="AJ5" s="652"/>
      <c r="AK5" s="652"/>
      <c r="AL5" s="653">
        <v>21.8</v>
      </c>
      <c r="AM5" s="654"/>
      <c r="AN5" s="654"/>
      <c r="AO5" s="655"/>
      <c r="AP5" s="645" t="s">
        <v>217</v>
      </c>
      <c r="AQ5" s="646"/>
      <c r="AR5" s="646"/>
      <c r="AS5" s="646"/>
      <c r="AT5" s="646"/>
      <c r="AU5" s="646"/>
      <c r="AV5" s="646"/>
      <c r="AW5" s="646"/>
      <c r="AX5" s="646"/>
      <c r="AY5" s="646"/>
      <c r="AZ5" s="646"/>
      <c r="BA5" s="646"/>
      <c r="BB5" s="646"/>
      <c r="BC5" s="646"/>
      <c r="BD5" s="646"/>
      <c r="BE5" s="646"/>
      <c r="BF5" s="647"/>
      <c r="BG5" s="659">
        <v>792094</v>
      </c>
      <c r="BH5" s="660"/>
      <c r="BI5" s="660"/>
      <c r="BJ5" s="660"/>
      <c r="BK5" s="660"/>
      <c r="BL5" s="660"/>
      <c r="BM5" s="660"/>
      <c r="BN5" s="661"/>
      <c r="BO5" s="662">
        <v>96.6</v>
      </c>
      <c r="BP5" s="662"/>
      <c r="BQ5" s="662"/>
      <c r="BR5" s="662"/>
      <c r="BS5" s="663">
        <v>8399</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88626</v>
      </c>
      <c r="S6" s="660"/>
      <c r="T6" s="660"/>
      <c r="U6" s="660"/>
      <c r="V6" s="660"/>
      <c r="W6" s="660"/>
      <c r="X6" s="660"/>
      <c r="Y6" s="661"/>
      <c r="Z6" s="662">
        <v>1.1000000000000001</v>
      </c>
      <c r="AA6" s="662"/>
      <c r="AB6" s="662"/>
      <c r="AC6" s="662"/>
      <c r="AD6" s="663">
        <v>88626</v>
      </c>
      <c r="AE6" s="663"/>
      <c r="AF6" s="663"/>
      <c r="AG6" s="663"/>
      <c r="AH6" s="663"/>
      <c r="AI6" s="663"/>
      <c r="AJ6" s="663"/>
      <c r="AK6" s="663"/>
      <c r="AL6" s="664">
        <v>2.4</v>
      </c>
      <c r="AM6" s="665"/>
      <c r="AN6" s="665"/>
      <c r="AO6" s="666"/>
      <c r="AP6" s="656" t="s">
        <v>222</v>
      </c>
      <c r="AQ6" s="657"/>
      <c r="AR6" s="657"/>
      <c r="AS6" s="657"/>
      <c r="AT6" s="657"/>
      <c r="AU6" s="657"/>
      <c r="AV6" s="657"/>
      <c r="AW6" s="657"/>
      <c r="AX6" s="657"/>
      <c r="AY6" s="657"/>
      <c r="AZ6" s="657"/>
      <c r="BA6" s="657"/>
      <c r="BB6" s="657"/>
      <c r="BC6" s="657"/>
      <c r="BD6" s="657"/>
      <c r="BE6" s="657"/>
      <c r="BF6" s="658"/>
      <c r="BG6" s="659">
        <v>792094</v>
      </c>
      <c r="BH6" s="660"/>
      <c r="BI6" s="660"/>
      <c r="BJ6" s="660"/>
      <c r="BK6" s="660"/>
      <c r="BL6" s="660"/>
      <c r="BM6" s="660"/>
      <c r="BN6" s="661"/>
      <c r="BO6" s="662">
        <v>96.6</v>
      </c>
      <c r="BP6" s="662"/>
      <c r="BQ6" s="662"/>
      <c r="BR6" s="662"/>
      <c r="BS6" s="663">
        <v>8399</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60536</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60536</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313</v>
      </c>
      <c r="S7" s="660"/>
      <c r="T7" s="660"/>
      <c r="U7" s="660"/>
      <c r="V7" s="660"/>
      <c r="W7" s="660"/>
      <c r="X7" s="660"/>
      <c r="Y7" s="661"/>
      <c r="Z7" s="662">
        <v>0</v>
      </c>
      <c r="AA7" s="662"/>
      <c r="AB7" s="662"/>
      <c r="AC7" s="662"/>
      <c r="AD7" s="663">
        <v>313</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301849</v>
      </c>
      <c r="BH7" s="660"/>
      <c r="BI7" s="660"/>
      <c r="BJ7" s="660"/>
      <c r="BK7" s="660"/>
      <c r="BL7" s="660"/>
      <c r="BM7" s="660"/>
      <c r="BN7" s="661"/>
      <c r="BO7" s="662">
        <v>36.799999999999997</v>
      </c>
      <c r="BP7" s="662"/>
      <c r="BQ7" s="662"/>
      <c r="BR7" s="662"/>
      <c r="BS7" s="663">
        <v>8399</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1288959</v>
      </c>
      <c r="CS7" s="660"/>
      <c r="CT7" s="660"/>
      <c r="CU7" s="660"/>
      <c r="CV7" s="660"/>
      <c r="CW7" s="660"/>
      <c r="CX7" s="660"/>
      <c r="CY7" s="661"/>
      <c r="CZ7" s="662">
        <v>16.899999999999999</v>
      </c>
      <c r="DA7" s="662"/>
      <c r="DB7" s="662"/>
      <c r="DC7" s="662"/>
      <c r="DD7" s="668">
        <v>102615</v>
      </c>
      <c r="DE7" s="660"/>
      <c r="DF7" s="660"/>
      <c r="DG7" s="660"/>
      <c r="DH7" s="660"/>
      <c r="DI7" s="660"/>
      <c r="DJ7" s="660"/>
      <c r="DK7" s="660"/>
      <c r="DL7" s="660"/>
      <c r="DM7" s="660"/>
      <c r="DN7" s="660"/>
      <c r="DO7" s="660"/>
      <c r="DP7" s="661"/>
      <c r="DQ7" s="668">
        <v>789467</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2976</v>
      </c>
      <c r="S8" s="660"/>
      <c r="T8" s="660"/>
      <c r="U8" s="660"/>
      <c r="V8" s="660"/>
      <c r="W8" s="660"/>
      <c r="X8" s="660"/>
      <c r="Y8" s="661"/>
      <c r="Z8" s="662">
        <v>0</v>
      </c>
      <c r="AA8" s="662"/>
      <c r="AB8" s="662"/>
      <c r="AC8" s="662"/>
      <c r="AD8" s="663">
        <v>2976</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9835</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1786789</v>
      </c>
      <c r="CS8" s="660"/>
      <c r="CT8" s="660"/>
      <c r="CU8" s="660"/>
      <c r="CV8" s="660"/>
      <c r="CW8" s="660"/>
      <c r="CX8" s="660"/>
      <c r="CY8" s="661"/>
      <c r="CZ8" s="662">
        <v>23.4</v>
      </c>
      <c r="DA8" s="662"/>
      <c r="DB8" s="662"/>
      <c r="DC8" s="662"/>
      <c r="DD8" s="668">
        <v>134703</v>
      </c>
      <c r="DE8" s="660"/>
      <c r="DF8" s="660"/>
      <c r="DG8" s="660"/>
      <c r="DH8" s="660"/>
      <c r="DI8" s="660"/>
      <c r="DJ8" s="660"/>
      <c r="DK8" s="660"/>
      <c r="DL8" s="660"/>
      <c r="DM8" s="660"/>
      <c r="DN8" s="660"/>
      <c r="DO8" s="660"/>
      <c r="DP8" s="661"/>
      <c r="DQ8" s="668">
        <v>920889</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4583</v>
      </c>
      <c r="S9" s="660"/>
      <c r="T9" s="660"/>
      <c r="U9" s="660"/>
      <c r="V9" s="660"/>
      <c r="W9" s="660"/>
      <c r="X9" s="660"/>
      <c r="Y9" s="661"/>
      <c r="Z9" s="662">
        <v>0.1</v>
      </c>
      <c r="AA9" s="662"/>
      <c r="AB9" s="662"/>
      <c r="AC9" s="662"/>
      <c r="AD9" s="663">
        <v>4583</v>
      </c>
      <c r="AE9" s="663"/>
      <c r="AF9" s="663"/>
      <c r="AG9" s="663"/>
      <c r="AH9" s="663"/>
      <c r="AI9" s="663"/>
      <c r="AJ9" s="663"/>
      <c r="AK9" s="663"/>
      <c r="AL9" s="664">
        <v>0.1</v>
      </c>
      <c r="AM9" s="665"/>
      <c r="AN9" s="665"/>
      <c r="AO9" s="666"/>
      <c r="AP9" s="656" t="s">
        <v>231</v>
      </c>
      <c r="AQ9" s="657"/>
      <c r="AR9" s="657"/>
      <c r="AS9" s="657"/>
      <c r="AT9" s="657"/>
      <c r="AU9" s="657"/>
      <c r="AV9" s="657"/>
      <c r="AW9" s="657"/>
      <c r="AX9" s="657"/>
      <c r="AY9" s="657"/>
      <c r="AZ9" s="657"/>
      <c r="BA9" s="657"/>
      <c r="BB9" s="657"/>
      <c r="BC9" s="657"/>
      <c r="BD9" s="657"/>
      <c r="BE9" s="657"/>
      <c r="BF9" s="658"/>
      <c r="BG9" s="659">
        <v>241056</v>
      </c>
      <c r="BH9" s="660"/>
      <c r="BI9" s="660"/>
      <c r="BJ9" s="660"/>
      <c r="BK9" s="660"/>
      <c r="BL9" s="660"/>
      <c r="BM9" s="660"/>
      <c r="BN9" s="661"/>
      <c r="BO9" s="662">
        <v>29.4</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313983</v>
      </c>
      <c r="CS9" s="660"/>
      <c r="CT9" s="660"/>
      <c r="CU9" s="660"/>
      <c r="CV9" s="660"/>
      <c r="CW9" s="660"/>
      <c r="CX9" s="660"/>
      <c r="CY9" s="661"/>
      <c r="CZ9" s="662">
        <v>4.0999999999999996</v>
      </c>
      <c r="DA9" s="662"/>
      <c r="DB9" s="662"/>
      <c r="DC9" s="662"/>
      <c r="DD9" s="668">
        <v>1640</v>
      </c>
      <c r="DE9" s="660"/>
      <c r="DF9" s="660"/>
      <c r="DG9" s="660"/>
      <c r="DH9" s="660"/>
      <c r="DI9" s="660"/>
      <c r="DJ9" s="660"/>
      <c r="DK9" s="660"/>
      <c r="DL9" s="660"/>
      <c r="DM9" s="660"/>
      <c r="DN9" s="660"/>
      <c r="DO9" s="660"/>
      <c r="DP9" s="661"/>
      <c r="DQ9" s="668">
        <v>258602</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21587</v>
      </c>
      <c r="BH10" s="660"/>
      <c r="BI10" s="660"/>
      <c r="BJ10" s="660"/>
      <c r="BK10" s="660"/>
      <c r="BL10" s="660"/>
      <c r="BM10" s="660"/>
      <c r="BN10" s="661"/>
      <c r="BO10" s="662">
        <v>2.6</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179844</v>
      </c>
      <c r="S11" s="660"/>
      <c r="T11" s="660"/>
      <c r="U11" s="660"/>
      <c r="V11" s="660"/>
      <c r="W11" s="660"/>
      <c r="X11" s="660"/>
      <c r="Y11" s="661"/>
      <c r="Z11" s="664">
        <v>2.2999999999999998</v>
      </c>
      <c r="AA11" s="665"/>
      <c r="AB11" s="665"/>
      <c r="AC11" s="671"/>
      <c r="AD11" s="668">
        <v>179844</v>
      </c>
      <c r="AE11" s="660"/>
      <c r="AF11" s="660"/>
      <c r="AG11" s="660"/>
      <c r="AH11" s="660"/>
      <c r="AI11" s="660"/>
      <c r="AJ11" s="660"/>
      <c r="AK11" s="661"/>
      <c r="AL11" s="664">
        <v>5</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29371</v>
      </c>
      <c r="BH11" s="660"/>
      <c r="BI11" s="660"/>
      <c r="BJ11" s="660"/>
      <c r="BK11" s="660"/>
      <c r="BL11" s="660"/>
      <c r="BM11" s="660"/>
      <c r="BN11" s="661"/>
      <c r="BO11" s="662">
        <v>3.6</v>
      </c>
      <c r="BP11" s="662"/>
      <c r="BQ11" s="662"/>
      <c r="BR11" s="662"/>
      <c r="BS11" s="663">
        <v>8399</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1483666</v>
      </c>
      <c r="CS11" s="660"/>
      <c r="CT11" s="660"/>
      <c r="CU11" s="660"/>
      <c r="CV11" s="660"/>
      <c r="CW11" s="660"/>
      <c r="CX11" s="660"/>
      <c r="CY11" s="661"/>
      <c r="CZ11" s="662">
        <v>19.5</v>
      </c>
      <c r="DA11" s="662"/>
      <c r="DB11" s="662"/>
      <c r="DC11" s="662"/>
      <c r="DD11" s="668">
        <v>52393</v>
      </c>
      <c r="DE11" s="660"/>
      <c r="DF11" s="660"/>
      <c r="DG11" s="660"/>
      <c r="DH11" s="660"/>
      <c r="DI11" s="660"/>
      <c r="DJ11" s="660"/>
      <c r="DK11" s="660"/>
      <c r="DL11" s="660"/>
      <c r="DM11" s="660"/>
      <c r="DN11" s="660"/>
      <c r="DO11" s="660"/>
      <c r="DP11" s="661"/>
      <c r="DQ11" s="668">
        <v>266376</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10126</v>
      </c>
      <c r="S12" s="660"/>
      <c r="T12" s="660"/>
      <c r="U12" s="660"/>
      <c r="V12" s="660"/>
      <c r="W12" s="660"/>
      <c r="X12" s="660"/>
      <c r="Y12" s="661"/>
      <c r="Z12" s="662">
        <v>0.1</v>
      </c>
      <c r="AA12" s="662"/>
      <c r="AB12" s="662"/>
      <c r="AC12" s="662"/>
      <c r="AD12" s="663">
        <v>10126</v>
      </c>
      <c r="AE12" s="663"/>
      <c r="AF12" s="663"/>
      <c r="AG12" s="663"/>
      <c r="AH12" s="663"/>
      <c r="AI12" s="663"/>
      <c r="AJ12" s="663"/>
      <c r="AK12" s="663"/>
      <c r="AL12" s="664">
        <v>0.3</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425163</v>
      </c>
      <c r="BH12" s="660"/>
      <c r="BI12" s="660"/>
      <c r="BJ12" s="660"/>
      <c r="BK12" s="660"/>
      <c r="BL12" s="660"/>
      <c r="BM12" s="660"/>
      <c r="BN12" s="661"/>
      <c r="BO12" s="662">
        <v>51.9</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130984</v>
      </c>
      <c r="CS12" s="660"/>
      <c r="CT12" s="660"/>
      <c r="CU12" s="660"/>
      <c r="CV12" s="660"/>
      <c r="CW12" s="660"/>
      <c r="CX12" s="660"/>
      <c r="CY12" s="661"/>
      <c r="CZ12" s="662">
        <v>1.7</v>
      </c>
      <c r="DA12" s="662"/>
      <c r="DB12" s="662"/>
      <c r="DC12" s="662"/>
      <c r="DD12" s="668">
        <v>20000</v>
      </c>
      <c r="DE12" s="660"/>
      <c r="DF12" s="660"/>
      <c r="DG12" s="660"/>
      <c r="DH12" s="660"/>
      <c r="DI12" s="660"/>
      <c r="DJ12" s="660"/>
      <c r="DK12" s="660"/>
      <c r="DL12" s="660"/>
      <c r="DM12" s="660"/>
      <c r="DN12" s="660"/>
      <c r="DO12" s="660"/>
      <c r="DP12" s="661"/>
      <c r="DQ12" s="668">
        <v>90589</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424573</v>
      </c>
      <c r="BH13" s="660"/>
      <c r="BI13" s="660"/>
      <c r="BJ13" s="660"/>
      <c r="BK13" s="660"/>
      <c r="BL13" s="660"/>
      <c r="BM13" s="660"/>
      <c r="BN13" s="661"/>
      <c r="BO13" s="662">
        <v>51.8</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855219</v>
      </c>
      <c r="CS13" s="660"/>
      <c r="CT13" s="660"/>
      <c r="CU13" s="660"/>
      <c r="CV13" s="660"/>
      <c r="CW13" s="660"/>
      <c r="CX13" s="660"/>
      <c r="CY13" s="661"/>
      <c r="CZ13" s="662">
        <v>11.2</v>
      </c>
      <c r="DA13" s="662"/>
      <c r="DB13" s="662"/>
      <c r="DC13" s="662"/>
      <c r="DD13" s="668">
        <v>433134</v>
      </c>
      <c r="DE13" s="660"/>
      <c r="DF13" s="660"/>
      <c r="DG13" s="660"/>
      <c r="DH13" s="660"/>
      <c r="DI13" s="660"/>
      <c r="DJ13" s="660"/>
      <c r="DK13" s="660"/>
      <c r="DL13" s="660"/>
      <c r="DM13" s="660"/>
      <c r="DN13" s="660"/>
      <c r="DO13" s="660"/>
      <c r="DP13" s="661"/>
      <c r="DQ13" s="668">
        <v>429259</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26191</v>
      </c>
      <c r="BH14" s="660"/>
      <c r="BI14" s="660"/>
      <c r="BJ14" s="660"/>
      <c r="BK14" s="660"/>
      <c r="BL14" s="660"/>
      <c r="BM14" s="660"/>
      <c r="BN14" s="661"/>
      <c r="BO14" s="662">
        <v>3.2</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189689</v>
      </c>
      <c r="CS14" s="660"/>
      <c r="CT14" s="660"/>
      <c r="CU14" s="660"/>
      <c r="CV14" s="660"/>
      <c r="CW14" s="660"/>
      <c r="CX14" s="660"/>
      <c r="CY14" s="661"/>
      <c r="CZ14" s="662">
        <v>2.5</v>
      </c>
      <c r="DA14" s="662"/>
      <c r="DB14" s="662"/>
      <c r="DC14" s="662"/>
      <c r="DD14" s="668">
        <v>600</v>
      </c>
      <c r="DE14" s="660"/>
      <c r="DF14" s="660"/>
      <c r="DG14" s="660"/>
      <c r="DH14" s="660"/>
      <c r="DI14" s="660"/>
      <c r="DJ14" s="660"/>
      <c r="DK14" s="660"/>
      <c r="DL14" s="660"/>
      <c r="DM14" s="660"/>
      <c r="DN14" s="660"/>
      <c r="DO14" s="660"/>
      <c r="DP14" s="661"/>
      <c r="DQ14" s="668">
        <v>183572</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8979</v>
      </c>
      <c r="S15" s="660"/>
      <c r="T15" s="660"/>
      <c r="U15" s="660"/>
      <c r="V15" s="660"/>
      <c r="W15" s="660"/>
      <c r="X15" s="660"/>
      <c r="Y15" s="661"/>
      <c r="Z15" s="662">
        <v>0.1</v>
      </c>
      <c r="AA15" s="662"/>
      <c r="AB15" s="662"/>
      <c r="AC15" s="662"/>
      <c r="AD15" s="663">
        <v>8979</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38891</v>
      </c>
      <c r="BH15" s="660"/>
      <c r="BI15" s="660"/>
      <c r="BJ15" s="660"/>
      <c r="BK15" s="660"/>
      <c r="BL15" s="660"/>
      <c r="BM15" s="660"/>
      <c r="BN15" s="661"/>
      <c r="BO15" s="662">
        <v>4.7</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772062</v>
      </c>
      <c r="CS15" s="660"/>
      <c r="CT15" s="660"/>
      <c r="CU15" s="660"/>
      <c r="CV15" s="660"/>
      <c r="CW15" s="660"/>
      <c r="CX15" s="660"/>
      <c r="CY15" s="661"/>
      <c r="CZ15" s="662">
        <v>10.1</v>
      </c>
      <c r="DA15" s="662"/>
      <c r="DB15" s="662"/>
      <c r="DC15" s="662"/>
      <c r="DD15" s="668">
        <v>211619</v>
      </c>
      <c r="DE15" s="660"/>
      <c r="DF15" s="660"/>
      <c r="DG15" s="660"/>
      <c r="DH15" s="660"/>
      <c r="DI15" s="660"/>
      <c r="DJ15" s="660"/>
      <c r="DK15" s="660"/>
      <c r="DL15" s="660"/>
      <c r="DM15" s="660"/>
      <c r="DN15" s="660"/>
      <c r="DO15" s="660"/>
      <c r="DP15" s="661"/>
      <c r="DQ15" s="668">
        <v>485262</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14813</v>
      </c>
      <c r="S16" s="660"/>
      <c r="T16" s="660"/>
      <c r="U16" s="660"/>
      <c r="V16" s="660"/>
      <c r="W16" s="660"/>
      <c r="X16" s="660"/>
      <c r="Y16" s="661"/>
      <c r="Z16" s="662">
        <v>0.2</v>
      </c>
      <c r="AA16" s="662"/>
      <c r="AB16" s="662"/>
      <c r="AC16" s="662"/>
      <c r="AD16" s="663">
        <v>14813</v>
      </c>
      <c r="AE16" s="663"/>
      <c r="AF16" s="663"/>
      <c r="AG16" s="663"/>
      <c r="AH16" s="663"/>
      <c r="AI16" s="663"/>
      <c r="AJ16" s="663"/>
      <c r="AK16" s="663"/>
      <c r="AL16" s="664">
        <v>0.4</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v>36201</v>
      </c>
      <c r="CS16" s="660"/>
      <c r="CT16" s="660"/>
      <c r="CU16" s="660"/>
      <c r="CV16" s="660"/>
      <c r="CW16" s="660"/>
      <c r="CX16" s="660"/>
      <c r="CY16" s="661"/>
      <c r="CZ16" s="662">
        <v>0.5</v>
      </c>
      <c r="DA16" s="662"/>
      <c r="DB16" s="662"/>
      <c r="DC16" s="662"/>
      <c r="DD16" s="668" t="s">
        <v>122</v>
      </c>
      <c r="DE16" s="660"/>
      <c r="DF16" s="660"/>
      <c r="DG16" s="660"/>
      <c r="DH16" s="660"/>
      <c r="DI16" s="660"/>
      <c r="DJ16" s="660"/>
      <c r="DK16" s="660"/>
      <c r="DL16" s="660"/>
      <c r="DM16" s="660"/>
      <c r="DN16" s="660"/>
      <c r="DO16" s="660"/>
      <c r="DP16" s="661"/>
      <c r="DQ16" s="668">
        <v>4682</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33711</v>
      </c>
      <c r="S17" s="660"/>
      <c r="T17" s="660"/>
      <c r="U17" s="660"/>
      <c r="V17" s="660"/>
      <c r="W17" s="660"/>
      <c r="X17" s="660"/>
      <c r="Y17" s="661"/>
      <c r="Z17" s="662">
        <v>0.4</v>
      </c>
      <c r="AA17" s="662"/>
      <c r="AB17" s="662"/>
      <c r="AC17" s="662"/>
      <c r="AD17" s="663">
        <v>33711</v>
      </c>
      <c r="AE17" s="663"/>
      <c r="AF17" s="663"/>
      <c r="AG17" s="663"/>
      <c r="AH17" s="663"/>
      <c r="AI17" s="663"/>
      <c r="AJ17" s="663"/>
      <c r="AK17" s="663"/>
      <c r="AL17" s="664">
        <v>0.9</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702479</v>
      </c>
      <c r="CS17" s="660"/>
      <c r="CT17" s="660"/>
      <c r="CU17" s="660"/>
      <c r="CV17" s="660"/>
      <c r="CW17" s="660"/>
      <c r="CX17" s="660"/>
      <c r="CY17" s="661"/>
      <c r="CZ17" s="662">
        <v>9.1999999999999993</v>
      </c>
      <c r="DA17" s="662"/>
      <c r="DB17" s="662"/>
      <c r="DC17" s="662"/>
      <c r="DD17" s="668" t="s">
        <v>122</v>
      </c>
      <c r="DE17" s="660"/>
      <c r="DF17" s="660"/>
      <c r="DG17" s="660"/>
      <c r="DH17" s="660"/>
      <c r="DI17" s="660"/>
      <c r="DJ17" s="660"/>
      <c r="DK17" s="660"/>
      <c r="DL17" s="660"/>
      <c r="DM17" s="660"/>
      <c r="DN17" s="660"/>
      <c r="DO17" s="660"/>
      <c r="DP17" s="661"/>
      <c r="DQ17" s="668">
        <v>664844</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5603</v>
      </c>
      <c r="S18" s="660"/>
      <c r="T18" s="660"/>
      <c r="U18" s="660"/>
      <c r="V18" s="660"/>
      <c r="W18" s="660"/>
      <c r="X18" s="660"/>
      <c r="Y18" s="661"/>
      <c r="Z18" s="662">
        <v>0.1</v>
      </c>
      <c r="AA18" s="662"/>
      <c r="AB18" s="662"/>
      <c r="AC18" s="662"/>
      <c r="AD18" s="663">
        <v>5603</v>
      </c>
      <c r="AE18" s="663"/>
      <c r="AF18" s="663"/>
      <c r="AG18" s="663"/>
      <c r="AH18" s="663"/>
      <c r="AI18" s="663"/>
      <c r="AJ18" s="663"/>
      <c r="AK18" s="663"/>
      <c r="AL18" s="664">
        <v>0.2</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27747</v>
      </c>
      <c r="S19" s="660"/>
      <c r="T19" s="660"/>
      <c r="U19" s="660"/>
      <c r="V19" s="660"/>
      <c r="W19" s="660"/>
      <c r="X19" s="660"/>
      <c r="Y19" s="661"/>
      <c r="Z19" s="662">
        <v>0.3</v>
      </c>
      <c r="AA19" s="662"/>
      <c r="AB19" s="662"/>
      <c r="AC19" s="662"/>
      <c r="AD19" s="663">
        <v>27747</v>
      </c>
      <c r="AE19" s="663"/>
      <c r="AF19" s="663"/>
      <c r="AG19" s="663"/>
      <c r="AH19" s="663"/>
      <c r="AI19" s="663"/>
      <c r="AJ19" s="663"/>
      <c r="AK19" s="663"/>
      <c r="AL19" s="664">
        <v>0.8</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27804</v>
      </c>
      <c r="BH19" s="660"/>
      <c r="BI19" s="660"/>
      <c r="BJ19" s="660"/>
      <c r="BK19" s="660"/>
      <c r="BL19" s="660"/>
      <c r="BM19" s="660"/>
      <c r="BN19" s="661"/>
      <c r="BO19" s="662">
        <v>3.4</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361</v>
      </c>
      <c r="S20" s="660"/>
      <c r="T20" s="660"/>
      <c r="U20" s="660"/>
      <c r="V20" s="660"/>
      <c r="W20" s="660"/>
      <c r="X20" s="660"/>
      <c r="Y20" s="661"/>
      <c r="Z20" s="662">
        <v>0</v>
      </c>
      <c r="AA20" s="662"/>
      <c r="AB20" s="662"/>
      <c r="AC20" s="662"/>
      <c r="AD20" s="663">
        <v>361</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27804</v>
      </c>
      <c r="BH20" s="660"/>
      <c r="BI20" s="660"/>
      <c r="BJ20" s="660"/>
      <c r="BK20" s="660"/>
      <c r="BL20" s="660"/>
      <c r="BM20" s="660"/>
      <c r="BN20" s="661"/>
      <c r="BO20" s="662">
        <v>3.4</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7620567</v>
      </c>
      <c r="CS20" s="660"/>
      <c r="CT20" s="660"/>
      <c r="CU20" s="660"/>
      <c r="CV20" s="660"/>
      <c r="CW20" s="660"/>
      <c r="CX20" s="660"/>
      <c r="CY20" s="661"/>
      <c r="CZ20" s="662">
        <v>100</v>
      </c>
      <c r="DA20" s="662"/>
      <c r="DB20" s="662"/>
      <c r="DC20" s="662"/>
      <c r="DD20" s="668">
        <v>956704</v>
      </c>
      <c r="DE20" s="660"/>
      <c r="DF20" s="660"/>
      <c r="DG20" s="660"/>
      <c r="DH20" s="660"/>
      <c r="DI20" s="660"/>
      <c r="DJ20" s="660"/>
      <c r="DK20" s="660"/>
      <c r="DL20" s="660"/>
      <c r="DM20" s="660"/>
      <c r="DN20" s="660"/>
      <c r="DO20" s="660"/>
      <c r="DP20" s="661"/>
      <c r="DQ20" s="668">
        <v>4154078</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2740179</v>
      </c>
      <c r="S21" s="660"/>
      <c r="T21" s="660"/>
      <c r="U21" s="660"/>
      <c r="V21" s="660"/>
      <c r="W21" s="660"/>
      <c r="X21" s="660"/>
      <c r="Y21" s="661"/>
      <c r="Z21" s="662">
        <v>34.4</v>
      </c>
      <c r="AA21" s="662"/>
      <c r="AB21" s="662"/>
      <c r="AC21" s="662"/>
      <c r="AD21" s="663">
        <v>2471282</v>
      </c>
      <c r="AE21" s="663"/>
      <c r="AF21" s="663"/>
      <c r="AG21" s="663"/>
      <c r="AH21" s="663"/>
      <c r="AI21" s="663"/>
      <c r="AJ21" s="663"/>
      <c r="AK21" s="663"/>
      <c r="AL21" s="664">
        <v>68</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2471282</v>
      </c>
      <c r="S22" s="660"/>
      <c r="T22" s="660"/>
      <c r="U22" s="660"/>
      <c r="V22" s="660"/>
      <c r="W22" s="660"/>
      <c r="X22" s="660"/>
      <c r="Y22" s="661"/>
      <c r="Z22" s="662">
        <v>31</v>
      </c>
      <c r="AA22" s="662"/>
      <c r="AB22" s="662"/>
      <c r="AC22" s="662"/>
      <c r="AD22" s="663">
        <v>2471282</v>
      </c>
      <c r="AE22" s="663"/>
      <c r="AF22" s="663"/>
      <c r="AG22" s="663"/>
      <c r="AH22" s="663"/>
      <c r="AI22" s="663"/>
      <c r="AJ22" s="663"/>
      <c r="AK22" s="663"/>
      <c r="AL22" s="664">
        <v>68</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268897</v>
      </c>
      <c r="S23" s="660"/>
      <c r="T23" s="660"/>
      <c r="U23" s="660"/>
      <c r="V23" s="660"/>
      <c r="W23" s="660"/>
      <c r="X23" s="660"/>
      <c r="Y23" s="661"/>
      <c r="Z23" s="662">
        <v>3.4</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27804</v>
      </c>
      <c r="BH23" s="660"/>
      <c r="BI23" s="660"/>
      <c r="BJ23" s="660"/>
      <c r="BK23" s="660"/>
      <c r="BL23" s="660"/>
      <c r="BM23" s="660"/>
      <c r="BN23" s="661"/>
      <c r="BO23" s="662">
        <v>3.4</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2652158</v>
      </c>
      <c r="CS24" s="649"/>
      <c r="CT24" s="649"/>
      <c r="CU24" s="649"/>
      <c r="CV24" s="649"/>
      <c r="CW24" s="649"/>
      <c r="CX24" s="649"/>
      <c r="CY24" s="650"/>
      <c r="CZ24" s="653">
        <v>34.799999999999997</v>
      </c>
      <c r="DA24" s="654"/>
      <c r="DB24" s="654"/>
      <c r="DC24" s="670"/>
      <c r="DD24" s="693">
        <v>1966662</v>
      </c>
      <c r="DE24" s="649"/>
      <c r="DF24" s="649"/>
      <c r="DG24" s="649"/>
      <c r="DH24" s="649"/>
      <c r="DI24" s="649"/>
      <c r="DJ24" s="649"/>
      <c r="DK24" s="650"/>
      <c r="DL24" s="693">
        <v>1916918</v>
      </c>
      <c r="DM24" s="649"/>
      <c r="DN24" s="649"/>
      <c r="DO24" s="649"/>
      <c r="DP24" s="649"/>
      <c r="DQ24" s="649"/>
      <c r="DR24" s="649"/>
      <c r="DS24" s="649"/>
      <c r="DT24" s="649"/>
      <c r="DU24" s="649"/>
      <c r="DV24" s="650"/>
      <c r="DW24" s="653">
        <v>52.7</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3904048</v>
      </c>
      <c r="S25" s="660"/>
      <c r="T25" s="660"/>
      <c r="U25" s="660"/>
      <c r="V25" s="660"/>
      <c r="W25" s="660"/>
      <c r="X25" s="660"/>
      <c r="Y25" s="661"/>
      <c r="Z25" s="662">
        <v>49</v>
      </c>
      <c r="AA25" s="662"/>
      <c r="AB25" s="662"/>
      <c r="AC25" s="662"/>
      <c r="AD25" s="663">
        <v>3607347</v>
      </c>
      <c r="AE25" s="663"/>
      <c r="AF25" s="663"/>
      <c r="AG25" s="663"/>
      <c r="AH25" s="663"/>
      <c r="AI25" s="663"/>
      <c r="AJ25" s="663"/>
      <c r="AK25" s="663"/>
      <c r="AL25" s="664">
        <v>99.3</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1224746</v>
      </c>
      <c r="CS25" s="689"/>
      <c r="CT25" s="689"/>
      <c r="CU25" s="689"/>
      <c r="CV25" s="689"/>
      <c r="CW25" s="689"/>
      <c r="CX25" s="689"/>
      <c r="CY25" s="690"/>
      <c r="CZ25" s="664">
        <v>16.100000000000001</v>
      </c>
      <c r="DA25" s="691"/>
      <c r="DB25" s="691"/>
      <c r="DC25" s="694"/>
      <c r="DD25" s="668">
        <v>1140907</v>
      </c>
      <c r="DE25" s="689"/>
      <c r="DF25" s="689"/>
      <c r="DG25" s="689"/>
      <c r="DH25" s="689"/>
      <c r="DI25" s="689"/>
      <c r="DJ25" s="689"/>
      <c r="DK25" s="690"/>
      <c r="DL25" s="668">
        <v>1097936</v>
      </c>
      <c r="DM25" s="689"/>
      <c r="DN25" s="689"/>
      <c r="DO25" s="689"/>
      <c r="DP25" s="689"/>
      <c r="DQ25" s="689"/>
      <c r="DR25" s="689"/>
      <c r="DS25" s="689"/>
      <c r="DT25" s="689"/>
      <c r="DU25" s="689"/>
      <c r="DV25" s="690"/>
      <c r="DW25" s="664">
        <v>30.2</v>
      </c>
      <c r="DX25" s="691"/>
      <c r="DY25" s="691"/>
      <c r="DZ25" s="691"/>
      <c r="EA25" s="691"/>
      <c r="EB25" s="691"/>
      <c r="EC25" s="692"/>
    </row>
    <row r="26" spans="2:133" ht="11.25" customHeight="1" x14ac:dyDescent="0.15">
      <c r="B26" s="656" t="s">
        <v>284</v>
      </c>
      <c r="C26" s="657"/>
      <c r="D26" s="657"/>
      <c r="E26" s="657"/>
      <c r="F26" s="657"/>
      <c r="G26" s="657"/>
      <c r="H26" s="657"/>
      <c r="I26" s="657"/>
      <c r="J26" s="657"/>
      <c r="K26" s="657"/>
      <c r="L26" s="657"/>
      <c r="M26" s="657"/>
      <c r="N26" s="657"/>
      <c r="O26" s="657"/>
      <c r="P26" s="657"/>
      <c r="Q26" s="658"/>
      <c r="R26" s="659">
        <v>501</v>
      </c>
      <c r="S26" s="660"/>
      <c r="T26" s="660"/>
      <c r="U26" s="660"/>
      <c r="V26" s="660"/>
      <c r="W26" s="660"/>
      <c r="X26" s="660"/>
      <c r="Y26" s="661"/>
      <c r="Z26" s="662">
        <v>0</v>
      </c>
      <c r="AA26" s="662"/>
      <c r="AB26" s="662"/>
      <c r="AC26" s="662"/>
      <c r="AD26" s="663">
        <v>501</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527314</v>
      </c>
      <c r="CS26" s="660"/>
      <c r="CT26" s="660"/>
      <c r="CU26" s="660"/>
      <c r="CV26" s="660"/>
      <c r="CW26" s="660"/>
      <c r="CX26" s="660"/>
      <c r="CY26" s="661"/>
      <c r="CZ26" s="664">
        <v>6.9</v>
      </c>
      <c r="DA26" s="691"/>
      <c r="DB26" s="691"/>
      <c r="DC26" s="694"/>
      <c r="DD26" s="668">
        <v>481358</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1"/>
      <c r="DY26" s="691"/>
      <c r="DZ26" s="691"/>
      <c r="EA26" s="691"/>
      <c r="EB26" s="691"/>
      <c r="EC26" s="692"/>
    </row>
    <row r="27" spans="2:133" ht="11.25" customHeight="1" x14ac:dyDescent="0.15">
      <c r="B27" s="656" t="s">
        <v>287</v>
      </c>
      <c r="C27" s="657"/>
      <c r="D27" s="657"/>
      <c r="E27" s="657"/>
      <c r="F27" s="657"/>
      <c r="G27" s="657"/>
      <c r="H27" s="657"/>
      <c r="I27" s="657"/>
      <c r="J27" s="657"/>
      <c r="K27" s="657"/>
      <c r="L27" s="657"/>
      <c r="M27" s="657"/>
      <c r="N27" s="657"/>
      <c r="O27" s="657"/>
      <c r="P27" s="657"/>
      <c r="Q27" s="658"/>
      <c r="R27" s="659">
        <v>473</v>
      </c>
      <c r="S27" s="660"/>
      <c r="T27" s="660"/>
      <c r="U27" s="660"/>
      <c r="V27" s="660"/>
      <c r="W27" s="660"/>
      <c r="X27" s="660"/>
      <c r="Y27" s="661"/>
      <c r="Z27" s="662">
        <v>0</v>
      </c>
      <c r="AA27" s="662"/>
      <c r="AB27" s="662"/>
      <c r="AC27" s="662"/>
      <c r="AD27" s="663">
        <v>473</v>
      </c>
      <c r="AE27" s="663"/>
      <c r="AF27" s="663"/>
      <c r="AG27" s="663"/>
      <c r="AH27" s="663"/>
      <c r="AI27" s="663"/>
      <c r="AJ27" s="663"/>
      <c r="AK27" s="663"/>
      <c r="AL27" s="664">
        <v>0</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819898</v>
      </c>
      <c r="BH27" s="660"/>
      <c r="BI27" s="660"/>
      <c r="BJ27" s="660"/>
      <c r="BK27" s="660"/>
      <c r="BL27" s="660"/>
      <c r="BM27" s="660"/>
      <c r="BN27" s="661"/>
      <c r="BO27" s="662">
        <v>100</v>
      </c>
      <c r="BP27" s="662"/>
      <c r="BQ27" s="662"/>
      <c r="BR27" s="662"/>
      <c r="BS27" s="663">
        <v>8399</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724933</v>
      </c>
      <c r="CS27" s="689"/>
      <c r="CT27" s="689"/>
      <c r="CU27" s="689"/>
      <c r="CV27" s="689"/>
      <c r="CW27" s="689"/>
      <c r="CX27" s="689"/>
      <c r="CY27" s="690"/>
      <c r="CZ27" s="664">
        <v>9.5</v>
      </c>
      <c r="DA27" s="691"/>
      <c r="DB27" s="691"/>
      <c r="DC27" s="694"/>
      <c r="DD27" s="668">
        <v>160911</v>
      </c>
      <c r="DE27" s="689"/>
      <c r="DF27" s="689"/>
      <c r="DG27" s="689"/>
      <c r="DH27" s="689"/>
      <c r="DI27" s="689"/>
      <c r="DJ27" s="689"/>
      <c r="DK27" s="690"/>
      <c r="DL27" s="668">
        <v>154138</v>
      </c>
      <c r="DM27" s="689"/>
      <c r="DN27" s="689"/>
      <c r="DO27" s="689"/>
      <c r="DP27" s="689"/>
      <c r="DQ27" s="689"/>
      <c r="DR27" s="689"/>
      <c r="DS27" s="689"/>
      <c r="DT27" s="689"/>
      <c r="DU27" s="689"/>
      <c r="DV27" s="690"/>
      <c r="DW27" s="664">
        <v>4.2</v>
      </c>
      <c r="DX27" s="691"/>
      <c r="DY27" s="691"/>
      <c r="DZ27" s="691"/>
      <c r="EA27" s="691"/>
      <c r="EB27" s="691"/>
      <c r="EC27" s="692"/>
    </row>
    <row r="28" spans="2:133" ht="11.25" customHeight="1" x14ac:dyDescent="0.15">
      <c r="B28" s="656" t="s">
        <v>290</v>
      </c>
      <c r="C28" s="657"/>
      <c r="D28" s="657"/>
      <c r="E28" s="657"/>
      <c r="F28" s="657"/>
      <c r="G28" s="657"/>
      <c r="H28" s="657"/>
      <c r="I28" s="657"/>
      <c r="J28" s="657"/>
      <c r="K28" s="657"/>
      <c r="L28" s="657"/>
      <c r="M28" s="657"/>
      <c r="N28" s="657"/>
      <c r="O28" s="657"/>
      <c r="P28" s="657"/>
      <c r="Q28" s="658"/>
      <c r="R28" s="659">
        <v>92154</v>
      </c>
      <c r="S28" s="660"/>
      <c r="T28" s="660"/>
      <c r="U28" s="660"/>
      <c r="V28" s="660"/>
      <c r="W28" s="660"/>
      <c r="X28" s="660"/>
      <c r="Y28" s="661"/>
      <c r="Z28" s="662">
        <v>1.2</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702479</v>
      </c>
      <c r="CS28" s="660"/>
      <c r="CT28" s="660"/>
      <c r="CU28" s="660"/>
      <c r="CV28" s="660"/>
      <c r="CW28" s="660"/>
      <c r="CX28" s="660"/>
      <c r="CY28" s="661"/>
      <c r="CZ28" s="664">
        <v>9.1999999999999993</v>
      </c>
      <c r="DA28" s="691"/>
      <c r="DB28" s="691"/>
      <c r="DC28" s="694"/>
      <c r="DD28" s="668">
        <v>664844</v>
      </c>
      <c r="DE28" s="660"/>
      <c r="DF28" s="660"/>
      <c r="DG28" s="660"/>
      <c r="DH28" s="660"/>
      <c r="DI28" s="660"/>
      <c r="DJ28" s="660"/>
      <c r="DK28" s="661"/>
      <c r="DL28" s="668">
        <v>664844</v>
      </c>
      <c r="DM28" s="660"/>
      <c r="DN28" s="660"/>
      <c r="DO28" s="660"/>
      <c r="DP28" s="660"/>
      <c r="DQ28" s="660"/>
      <c r="DR28" s="660"/>
      <c r="DS28" s="660"/>
      <c r="DT28" s="660"/>
      <c r="DU28" s="660"/>
      <c r="DV28" s="661"/>
      <c r="DW28" s="664">
        <v>18.3</v>
      </c>
      <c r="DX28" s="691"/>
      <c r="DY28" s="691"/>
      <c r="DZ28" s="691"/>
      <c r="EA28" s="691"/>
      <c r="EB28" s="691"/>
      <c r="EC28" s="692"/>
    </row>
    <row r="29" spans="2:133" ht="11.25" customHeight="1" x14ac:dyDescent="0.15">
      <c r="B29" s="656" t="s">
        <v>292</v>
      </c>
      <c r="C29" s="657"/>
      <c r="D29" s="657"/>
      <c r="E29" s="657"/>
      <c r="F29" s="657"/>
      <c r="G29" s="657"/>
      <c r="H29" s="657"/>
      <c r="I29" s="657"/>
      <c r="J29" s="657"/>
      <c r="K29" s="657"/>
      <c r="L29" s="657"/>
      <c r="M29" s="657"/>
      <c r="N29" s="657"/>
      <c r="O29" s="657"/>
      <c r="P29" s="657"/>
      <c r="Q29" s="658"/>
      <c r="R29" s="659">
        <v>24572</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66</v>
      </c>
      <c r="CG29" s="657"/>
      <c r="CH29" s="657"/>
      <c r="CI29" s="657"/>
      <c r="CJ29" s="657"/>
      <c r="CK29" s="657"/>
      <c r="CL29" s="657"/>
      <c r="CM29" s="657"/>
      <c r="CN29" s="657"/>
      <c r="CO29" s="657"/>
      <c r="CP29" s="657"/>
      <c r="CQ29" s="658"/>
      <c r="CR29" s="659">
        <v>702399</v>
      </c>
      <c r="CS29" s="689"/>
      <c r="CT29" s="689"/>
      <c r="CU29" s="689"/>
      <c r="CV29" s="689"/>
      <c r="CW29" s="689"/>
      <c r="CX29" s="689"/>
      <c r="CY29" s="690"/>
      <c r="CZ29" s="664">
        <v>9.1999999999999993</v>
      </c>
      <c r="DA29" s="691"/>
      <c r="DB29" s="691"/>
      <c r="DC29" s="694"/>
      <c r="DD29" s="668">
        <v>664764</v>
      </c>
      <c r="DE29" s="689"/>
      <c r="DF29" s="689"/>
      <c r="DG29" s="689"/>
      <c r="DH29" s="689"/>
      <c r="DI29" s="689"/>
      <c r="DJ29" s="689"/>
      <c r="DK29" s="690"/>
      <c r="DL29" s="668">
        <v>664764</v>
      </c>
      <c r="DM29" s="689"/>
      <c r="DN29" s="689"/>
      <c r="DO29" s="689"/>
      <c r="DP29" s="689"/>
      <c r="DQ29" s="689"/>
      <c r="DR29" s="689"/>
      <c r="DS29" s="689"/>
      <c r="DT29" s="689"/>
      <c r="DU29" s="689"/>
      <c r="DV29" s="690"/>
      <c r="DW29" s="664">
        <v>18.3</v>
      </c>
      <c r="DX29" s="691"/>
      <c r="DY29" s="691"/>
      <c r="DZ29" s="691"/>
      <c r="EA29" s="691"/>
      <c r="EB29" s="691"/>
      <c r="EC29" s="692"/>
    </row>
    <row r="30" spans="2:133" ht="11.25" customHeight="1" x14ac:dyDescent="0.15">
      <c r="B30" s="656" t="s">
        <v>294</v>
      </c>
      <c r="C30" s="657"/>
      <c r="D30" s="657"/>
      <c r="E30" s="657"/>
      <c r="F30" s="657"/>
      <c r="G30" s="657"/>
      <c r="H30" s="657"/>
      <c r="I30" s="657"/>
      <c r="J30" s="657"/>
      <c r="K30" s="657"/>
      <c r="L30" s="657"/>
      <c r="M30" s="657"/>
      <c r="N30" s="657"/>
      <c r="O30" s="657"/>
      <c r="P30" s="657"/>
      <c r="Q30" s="658"/>
      <c r="R30" s="659">
        <v>735642</v>
      </c>
      <c r="S30" s="660"/>
      <c r="T30" s="660"/>
      <c r="U30" s="660"/>
      <c r="V30" s="660"/>
      <c r="W30" s="660"/>
      <c r="X30" s="660"/>
      <c r="Y30" s="661"/>
      <c r="Z30" s="662">
        <v>9.1999999999999993</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682737</v>
      </c>
      <c r="CS30" s="660"/>
      <c r="CT30" s="660"/>
      <c r="CU30" s="660"/>
      <c r="CV30" s="660"/>
      <c r="CW30" s="660"/>
      <c r="CX30" s="660"/>
      <c r="CY30" s="661"/>
      <c r="CZ30" s="664">
        <v>9</v>
      </c>
      <c r="DA30" s="691"/>
      <c r="DB30" s="691"/>
      <c r="DC30" s="694"/>
      <c r="DD30" s="668">
        <v>645102</v>
      </c>
      <c r="DE30" s="660"/>
      <c r="DF30" s="660"/>
      <c r="DG30" s="660"/>
      <c r="DH30" s="660"/>
      <c r="DI30" s="660"/>
      <c r="DJ30" s="660"/>
      <c r="DK30" s="661"/>
      <c r="DL30" s="668">
        <v>645102</v>
      </c>
      <c r="DM30" s="660"/>
      <c r="DN30" s="660"/>
      <c r="DO30" s="660"/>
      <c r="DP30" s="660"/>
      <c r="DQ30" s="660"/>
      <c r="DR30" s="660"/>
      <c r="DS30" s="660"/>
      <c r="DT30" s="660"/>
      <c r="DU30" s="660"/>
      <c r="DV30" s="661"/>
      <c r="DW30" s="664">
        <v>17.7</v>
      </c>
      <c r="DX30" s="691"/>
      <c r="DY30" s="691"/>
      <c r="DZ30" s="691"/>
      <c r="EA30" s="691"/>
      <c r="EB30" s="691"/>
      <c r="EC30" s="692"/>
    </row>
    <row r="31" spans="2:133" ht="11.25" customHeight="1" x14ac:dyDescent="0.15">
      <c r="B31" s="672" t="s">
        <v>298</v>
      </c>
      <c r="C31" s="673"/>
      <c r="D31" s="673"/>
      <c r="E31" s="673"/>
      <c r="F31" s="673"/>
      <c r="G31" s="673"/>
      <c r="H31" s="673"/>
      <c r="I31" s="673"/>
      <c r="J31" s="673"/>
      <c r="K31" s="673"/>
      <c r="L31" s="673"/>
      <c r="M31" s="673"/>
      <c r="N31" s="673"/>
      <c r="O31" s="673"/>
      <c r="P31" s="673"/>
      <c r="Q31" s="674"/>
      <c r="R31" s="659">
        <v>6223</v>
      </c>
      <c r="S31" s="660"/>
      <c r="T31" s="660"/>
      <c r="U31" s="660"/>
      <c r="V31" s="660"/>
      <c r="W31" s="660"/>
      <c r="X31" s="660"/>
      <c r="Y31" s="661"/>
      <c r="Z31" s="662">
        <v>0.1</v>
      </c>
      <c r="AA31" s="662"/>
      <c r="AB31" s="662"/>
      <c r="AC31" s="662"/>
      <c r="AD31" s="663">
        <v>6223</v>
      </c>
      <c r="AE31" s="663"/>
      <c r="AF31" s="663"/>
      <c r="AG31" s="663"/>
      <c r="AH31" s="663"/>
      <c r="AI31" s="663"/>
      <c r="AJ31" s="663"/>
      <c r="AK31" s="663"/>
      <c r="AL31" s="664">
        <v>0.2</v>
      </c>
      <c r="AM31" s="665"/>
      <c r="AN31" s="665"/>
      <c r="AO31" s="666"/>
      <c r="AP31" s="707" t="s">
        <v>299</v>
      </c>
      <c r="AQ31" s="708"/>
      <c r="AR31" s="708"/>
      <c r="AS31" s="708"/>
      <c r="AT31" s="713" t="s">
        <v>300</v>
      </c>
      <c r="AU31" s="206"/>
      <c r="AV31" s="206"/>
      <c r="AW31" s="206"/>
      <c r="AX31" s="645" t="s">
        <v>178</v>
      </c>
      <c r="AY31" s="646"/>
      <c r="AZ31" s="646"/>
      <c r="BA31" s="646"/>
      <c r="BB31" s="646"/>
      <c r="BC31" s="646"/>
      <c r="BD31" s="646"/>
      <c r="BE31" s="646"/>
      <c r="BF31" s="647"/>
      <c r="BG31" s="706">
        <v>99.9</v>
      </c>
      <c r="BH31" s="703"/>
      <c r="BI31" s="703"/>
      <c r="BJ31" s="703"/>
      <c r="BK31" s="703"/>
      <c r="BL31" s="703"/>
      <c r="BM31" s="654">
        <v>99.7</v>
      </c>
      <c r="BN31" s="703"/>
      <c r="BO31" s="703"/>
      <c r="BP31" s="703"/>
      <c r="BQ31" s="704"/>
      <c r="BR31" s="706">
        <v>99.9</v>
      </c>
      <c r="BS31" s="703"/>
      <c r="BT31" s="703"/>
      <c r="BU31" s="703"/>
      <c r="BV31" s="703"/>
      <c r="BW31" s="703"/>
      <c r="BX31" s="654">
        <v>99.7</v>
      </c>
      <c r="BY31" s="703"/>
      <c r="BZ31" s="703"/>
      <c r="CA31" s="703"/>
      <c r="CB31" s="704"/>
      <c r="CD31" s="699"/>
      <c r="CE31" s="700"/>
      <c r="CF31" s="656" t="s">
        <v>301</v>
      </c>
      <c r="CG31" s="657"/>
      <c r="CH31" s="657"/>
      <c r="CI31" s="657"/>
      <c r="CJ31" s="657"/>
      <c r="CK31" s="657"/>
      <c r="CL31" s="657"/>
      <c r="CM31" s="657"/>
      <c r="CN31" s="657"/>
      <c r="CO31" s="657"/>
      <c r="CP31" s="657"/>
      <c r="CQ31" s="658"/>
      <c r="CR31" s="659">
        <v>19662</v>
      </c>
      <c r="CS31" s="689"/>
      <c r="CT31" s="689"/>
      <c r="CU31" s="689"/>
      <c r="CV31" s="689"/>
      <c r="CW31" s="689"/>
      <c r="CX31" s="689"/>
      <c r="CY31" s="690"/>
      <c r="CZ31" s="664">
        <v>0.3</v>
      </c>
      <c r="DA31" s="691"/>
      <c r="DB31" s="691"/>
      <c r="DC31" s="694"/>
      <c r="DD31" s="668">
        <v>19662</v>
      </c>
      <c r="DE31" s="689"/>
      <c r="DF31" s="689"/>
      <c r="DG31" s="689"/>
      <c r="DH31" s="689"/>
      <c r="DI31" s="689"/>
      <c r="DJ31" s="689"/>
      <c r="DK31" s="690"/>
      <c r="DL31" s="668">
        <v>19662</v>
      </c>
      <c r="DM31" s="689"/>
      <c r="DN31" s="689"/>
      <c r="DO31" s="689"/>
      <c r="DP31" s="689"/>
      <c r="DQ31" s="689"/>
      <c r="DR31" s="689"/>
      <c r="DS31" s="689"/>
      <c r="DT31" s="689"/>
      <c r="DU31" s="689"/>
      <c r="DV31" s="690"/>
      <c r="DW31" s="664">
        <v>0.5</v>
      </c>
      <c r="DX31" s="691"/>
      <c r="DY31" s="691"/>
      <c r="DZ31" s="691"/>
      <c r="EA31" s="691"/>
      <c r="EB31" s="691"/>
      <c r="EC31" s="692"/>
    </row>
    <row r="32" spans="2:133" ht="11.25" customHeight="1" x14ac:dyDescent="0.15">
      <c r="B32" s="656" t="s">
        <v>302</v>
      </c>
      <c r="C32" s="657"/>
      <c r="D32" s="657"/>
      <c r="E32" s="657"/>
      <c r="F32" s="657"/>
      <c r="G32" s="657"/>
      <c r="H32" s="657"/>
      <c r="I32" s="657"/>
      <c r="J32" s="657"/>
      <c r="K32" s="657"/>
      <c r="L32" s="657"/>
      <c r="M32" s="657"/>
      <c r="N32" s="657"/>
      <c r="O32" s="657"/>
      <c r="P32" s="657"/>
      <c r="Q32" s="658"/>
      <c r="R32" s="659">
        <v>749093</v>
      </c>
      <c r="S32" s="660"/>
      <c r="T32" s="660"/>
      <c r="U32" s="660"/>
      <c r="V32" s="660"/>
      <c r="W32" s="660"/>
      <c r="X32" s="660"/>
      <c r="Y32" s="661"/>
      <c r="Z32" s="662">
        <v>9.4</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303</v>
      </c>
      <c r="AX32" s="656" t="s">
        <v>304</v>
      </c>
      <c r="AY32" s="657"/>
      <c r="AZ32" s="657"/>
      <c r="BA32" s="657"/>
      <c r="BB32" s="657"/>
      <c r="BC32" s="657"/>
      <c r="BD32" s="657"/>
      <c r="BE32" s="657"/>
      <c r="BF32" s="658"/>
      <c r="BG32" s="716">
        <v>99.8</v>
      </c>
      <c r="BH32" s="689"/>
      <c r="BI32" s="689"/>
      <c r="BJ32" s="689"/>
      <c r="BK32" s="689"/>
      <c r="BL32" s="689"/>
      <c r="BM32" s="665">
        <v>99.5</v>
      </c>
      <c r="BN32" s="689"/>
      <c r="BO32" s="689"/>
      <c r="BP32" s="689"/>
      <c r="BQ32" s="705"/>
      <c r="BR32" s="716">
        <v>99.9</v>
      </c>
      <c r="BS32" s="689"/>
      <c r="BT32" s="689"/>
      <c r="BU32" s="689"/>
      <c r="BV32" s="689"/>
      <c r="BW32" s="689"/>
      <c r="BX32" s="665">
        <v>99.5</v>
      </c>
      <c r="BY32" s="689"/>
      <c r="BZ32" s="689"/>
      <c r="CA32" s="689"/>
      <c r="CB32" s="705"/>
      <c r="CD32" s="701"/>
      <c r="CE32" s="702"/>
      <c r="CF32" s="656" t="s">
        <v>305</v>
      </c>
      <c r="CG32" s="657"/>
      <c r="CH32" s="657"/>
      <c r="CI32" s="657"/>
      <c r="CJ32" s="657"/>
      <c r="CK32" s="657"/>
      <c r="CL32" s="657"/>
      <c r="CM32" s="657"/>
      <c r="CN32" s="657"/>
      <c r="CO32" s="657"/>
      <c r="CP32" s="657"/>
      <c r="CQ32" s="658"/>
      <c r="CR32" s="659">
        <v>80</v>
      </c>
      <c r="CS32" s="660"/>
      <c r="CT32" s="660"/>
      <c r="CU32" s="660"/>
      <c r="CV32" s="660"/>
      <c r="CW32" s="660"/>
      <c r="CX32" s="660"/>
      <c r="CY32" s="661"/>
      <c r="CZ32" s="664">
        <v>0</v>
      </c>
      <c r="DA32" s="691"/>
      <c r="DB32" s="691"/>
      <c r="DC32" s="694"/>
      <c r="DD32" s="668">
        <v>80</v>
      </c>
      <c r="DE32" s="660"/>
      <c r="DF32" s="660"/>
      <c r="DG32" s="660"/>
      <c r="DH32" s="660"/>
      <c r="DI32" s="660"/>
      <c r="DJ32" s="660"/>
      <c r="DK32" s="661"/>
      <c r="DL32" s="668">
        <v>80</v>
      </c>
      <c r="DM32" s="660"/>
      <c r="DN32" s="660"/>
      <c r="DO32" s="660"/>
      <c r="DP32" s="660"/>
      <c r="DQ32" s="660"/>
      <c r="DR32" s="660"/>
      <c r="DS32" s="660"/>
      <c r="DT32" s="660"/>
      <c r="DU32" s="660"/>
      <c r="DV32" s="661"/>
      <c r="DW32" s="664">
        <v>0</v>
      </c>
      <c r="DX32" s="691"/>
      <c r="DY32" s="691"/>
      <c r="DZ32" s="691"/>
      <c r="EA32" s="691"/>
      <c r="EB32" s="691"/>
      <c r="EC32" s="692"/>
    </row>
    <row r="33" spans="2:133" ht="11.25" customHeight="1" x14ac:dyDescent="0.15">
      <c r="B33" s="656" t="s">
        <v>306</v>
      </c>
      <c r="C33" s="657"/>
      <c r="D33" s="657"/>
      <c r="E33" s="657"/>
      <c r="F33" s="657"/>
      <c r="G33" s="657"/>
      <c r="H33" s="657"/>
      <c r="I33" s="657"/>
      <c r="J33" s="657"/>
      <c r="K33" s="657"/>
      <c r="L33" s="657"/>
      <c r="M33" s="657"/>
      <c r="N33" s="657"/>
      <c r="O33" s="657"/>
      <c r="P33" s="657"/>
      <c r="Q33" s="658"/>
      <c r="R33" s="659">
        <v>30305</v>
      </c>
      <c r="S33" s="660"/>
      <c r="T33" s="660"/>
      <c r="U33" s="660"/>
      <c r="V33" s="660"/>
      <c r="W33" s="660"/>
      <c r="X33" s="660"/>
      <c r="Y33" s="661"/>
      <c r="Z33" s="662">
        <v>0.4</v>
      </c>
      <c r="AA33" s="662"/>
      <c r="AB33" s="662"/>
      <c r="AC33" s="662"/>
      <c r="AD33" s="663">
        <v>3724</v>
      </c>
      <c r="AE33" s="663"/>
      <c r="AF33" s="663"/>
      <c r="AG33" s="663"/>
      <c r="AH33" s="663"/>
      <c r="AI33" s="663"/>
      <c r="AJ33" s="663"/>
      <c r="AK33" s="663"/>
      <c r="AL33" s="664">
        <v>0.1</v>
      </c>
      <c r="AM33" s="665"/>
      <c r="AN33" s="665"/>
      <c r="AO33" s="666"/>
      <c r="AP33" s="711"/>
      <c r="AQ33" s="712"/>
      <c r="AR33" s="712"/>
      <c r="AS33" s="712"/>
      <c r="AT33" s="715"/>
      <c r="AU33" s="207"/>
      <c r="AV33" s="207"/>
      <c r="AW33" s="207"/>
      <c r="AX33" s="680" t="s">
        <v>307</v>
      </c>
      <c r="AY33" s="681"/>
      <c r="AZ33" s="681"/>
      <c r="BA33" s="681"/>
      <c r="BB33" s="681"/>
      <c r="BC33" s="681"/>
      <c r="BD33" s="681"/>
      <c r="BE33" s="681"/>
      <c r="BF33" s="682"/>
      <c r="BG33" s="717">
        <v>100</v>
      </c>
      <c r="BH33" s="718"/>
      <c r="BI33" s="718"/>
      <c r="BJ33" s="718"/>
      <c r="BK33" s="718"/>
      <c r="BL33" s="718"/>
      <c r="BM33" s="719">
        <v>99.9</v>
      </c>
      <c r="BN33" s="718"/>
      <c r="BO33" s="718"/>
      <c r="BP33" s="718"/>
      <c r="BQ33" s="720"/>
      <c r="BR33" s="717">
        <v>100</v>
      </c>
      <c r="BS33" s="718"/>
      <c r="BT33" s="718"/>
      <c r="BU33" s="718"/>
      <c r="BV33" s="718"/>
      <c r="BW33" s="718"/>
      <c r="BX33" s="719">
        <v>99.9</v>
      </c>
      <c r="BY33" s="718"/>
      <c r="BZ33" s="718"/>
      <c r="CA33" s="718"/>
      <c r="CB33" s="720"/>
      <c r="CD33" s="656" t="s">
        <v>308</v>
      </c>
      <c r="CE33" s="657"/>
      <c r="CF33" s="657"/>
      <c r="CG33" s="657"/>
      <c r="CH33" s="657"/>
      <c r="CI33" s="657"/>
      <c r="CJ33" s="657"/>
      <c r="CK33" s="657"/>
      <c r="CL33" s="657"/>
      <c r="CM33" s="657"/>
      <c r="CN33" s="657"/>
      <c r="CO33" s="657"/>
      <c r="CP33" s="657"/>
      <c r="CQ33" s="658"/>
      <c r="CR33" s="659">
        <v>3975504</v>
      </c>
      <c r="CS33" s="689"/>
      <c r="CT33" s="689"/>
      <c r="CU33" s="689"/>
      <c r="CV33" s="689"/>
      <c r="CW33" s="689"/>
      <c r="CX33" s="689"/>
      <c r="CY33" s="690"/>
      <c r="CZ33" s="664">
        <v>52.2</v>
      </c>
      <c r="DA33" s="691"/>
      <c r="DB33" s="691"/>
      <c r="DC33" s="694"/>
      <c r="DD33" s="668">
        <v>2031353</v>
      </c>
      <c r="DE33" s="689"/>
      <c r="DF33" s="689"/>
      <c r="DG33" s="689"/>
      <c r="DH33" s="689"/>
      <c r="DI33" s="689"/>
      <c r="DJ33" s="689"/>
      <c r="DK33" s="690"/>
      <c r="DL33" s="668">
        <v>1285708</v>
      </c>
      <c r="DM33" s="689"/>
      <c r="DN33" s="689"/>
      <c r="DO33" s="689"/>
      <c r="DP33" s="689"/>
      <c r="DQ33" s="689"/>
      <c r="DR33" s="689"/>
      <c r="DS33" s="689"/>
      <c r="DT33" s="689"/>
      <c r="DU33" s="689"/>
      <c r="DV33" s="690"/>
      <c r="DW33" s="664">
        <v>35.299999999999997</v>
      </c>
      <c r="DX33" s="691"/>
      <c r="DY33" s="691"/>
      <c r="DZ33" s="691"/>
      <c r="EA33" s="691"/>
      <c r="EB33" s="691"/>
      <c r="EC33" s="692"/>
    </row>
    <row r="34" spans="2:133" ht="11.25" customHeight="1" x14ac:dyDescent="0.15">
      <c r="B34" s="656" t="s">
        <v>309</v>
      </c>
      <c r="C34" s="657"/>
      <c r="D34" s="657"/>
      <c r="E34" s="657"/>
      <c r="F34" s="657"/>
      <c r="G34" s="657"/>
      <c r="H34" s="657"/>
      <c r="I34" s="657"/>
      <c r="J34" s="657"/>
      <c r="K34" s="657"/>
      <c r="L34" s="657"/>
      <c r="M34" s="657"/>
      <c r="N34" s="657"/>
      <c r="O34" s="657"/>
      <c r="P34" s="657"/>
      <c r="Q34" s="658"/>
      <c r="R34" s="659">
        <v>227173</v>
      </c>
      <c r="S34" s="660"/>
      <c r="T34" s="660"/>
      <c r="U34" s="660"/>
      <c r="V34" s="660"/>
      <c r="W34" s="660"/>
      <c r="X34" s="660"/>
      <c r="Y34" s="661"/>
      <c r="Z34" s="662">
        <v>2.9</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1189345</v>
      </c>
      <c r="CS34" s="660"/>
      <c r="CT34" s="660"/>
      <c r="CU34" s="660"/>
      <c r="CV34" s="660"/>
      <c r="CW34" s="660"/>
      <c r="CX34" s="660"/>
      <c r="CY34" s="661"/>
      <c r="CZ34" s="664">
        <v>15.6</v>
      </c>
      <c r="DA34" s="691"/>
      <c r="DB34" s="691"/>
      <c r="DC34" s="694"/>
      <c r="DD34" s="668">
        <v>815075</v>
      </c>
      <c r="DE34" s="660"/>
      <c r="DF34" s="660"/>
      <c r="DG34" s="660"/>
      <c r="DH34" s="660"/>
      <c r="DI34" s="660"/>
      <c r="DJ34" s="660"/>
      <c r="DK34" s="661"/>
      <c r="DL34" s="668">
        <v>638266</v>
      </c>
      <c r="DM34" s="660"/>
      <c r="DN34" s="660"/>
      <c r="DO34" s="660"/>
      <c r="DP34" s="660"/>
      <c r="DQ34" s="660"/>
      <c r="DR34" s="660"/>
      <c r="DS34" s="660"/>
      <c r="DT34" s="660"/>
      <c r="DU34" s="660"/>
      <c r="DV34" s="661"/>
      <c r="DW34" s="664">
        <v>17.5</v>
      </c>
      <c r="DX34" s="691"/>
      <c r="DY34" s="691"/>
      <c r="DZ34" s="691"/>
      <c r="EA34" s="691"/>
      <c r="EB34" s="691"/>
      <c r="EC34" s="692"/>
    </row>
    <row r="35" spans="2:133" ht="11.25" customHeight="1" x14ac:dyDescent="0.15">
      <c r="B35" s="656" t="s">
        <v>311</v>
      </c>
      <c r="C35" s="657"/>
      <c r="D35" s="657"/>
      <c r="E35" s="657"/>
      <c r="F35" s="657"/>
      <c r="G35" s="657"/>
      <c r="H35" s="657"/>
      <c r="I35" s="657"/>
      <c r="J35" s="657"/>
      <c r="K35" s="657"/>
      <c r="L35" s="657"/>
      <c r="M35" s="657"/>
      <c r="N35" s="657"/>
      <c r="O35" s="657"/>
      <c r="P35" s="657"/>
      <c r="Q35" s="658"/>
      <c r="R35" s="659">
        <v>544590</v>
      </c>
      <c r="S35" s="660"/>
      <c r="T35" s="660"/>
      <c r="U35" s="660"/>
      <c r="V35" s="660"/>
      <c r="W35" s="660"/>
      <c r="X35" s="660"/>
      <c r="Y35" s="661"/>
      <c r="Z35" s="662">
        <v>6.8</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131301</v>
      </c>
      <c r="CS35" s="689"/>
      <c r="CT35" s="689"/>
      <c r="CU35" s="689"/>
      <c r="CV35" s="689"/>
      <c r="CW35" s="689"/>
      <c r="CX35" s="689"/>
      <c r="CY35" s="690"/>
      <c r="CZ35" s="664">
        <v>1.7</v>
      </c>
      <c r="DA35" s="691"/>
      <c r="DB35" s="691"/>
      <c r="DC35" s="694"/>
      <c r="DD35" s="668">
        <v>116864</v>
      </c>
      <c r="DE35" s="689"/>
      <c r="DF35" s="689"/>
      <c r="DG35" s="689"/>
      <c r="DH35" s="689"/>
      <c r="DI35" s="689"/>
      <c r="DJ35" s="689"/>
      <c r="DK35" s="690"/>
      <c r="DL35" s="668">
        <v>116582</v>
      </c>
      <c r="DM35" s="689"/>
      <c r="DN35" s="689"/>
      <c r="DO35" s="689"/>
      <c r="DP35" s="689"/>
      <c r="DQ35" s="689"/>
      <c r="DR35" s="689"/>
      <c r="DS35" s="689"/>
      <c r="DT35" s="689"/>
      <c r="DU35" s="689"/>
      <c r="DV35" s="690"/>
      <c r="DW35" s="664">
        <v>3.2</v>
      </c>
      <c r="DX35" s="691"/>
      <c r="DY35" s="691"/>
      <c r="DZ35" s="691"/>
      <c r="EA35" s="691"/>
      <c r="EB35" s="691"/>
      <c r="EC35" s="692"/>
    </row>
    <row r="36" spans="2:133" ht="11.25" customHeight="1" x14ac:dyDescent="0.15">
      <c r="B36" s="656" t="s">
        <v>315</v>
      </c>
      <c r="C36" s="657"/>
      <c r="D36" s="657"/>
      <c r="E36" s="657"/>
      <c r="F36" s="657"/>
      <c r="G36" s="657"/>
      <c r="H36" s="657"/>
      <c r="I36" s="657"/>
      <c r="J36" s="657"/>
      <c r="K36" s="657"/>
      <c r="L36" s="657"/>
      <c r="M36" s="657"/>
      <c r="N36" s="657"/>
      <c r="O36" s="657"/>
      <c r="P36" s="657"/>
      <c r="Q36" s="658"/>
      <c r="R36" s="659">
        <v>225814</v>
      </c>
      <c r="S36" s="660"/>
      <c r="T36" s="660"/>
      <c r="U36" s="660"/>
      <c r="V36" s="660"/>
      <c r="W36" s="660"/>
      <c r="X36" s="660"/>
      <c r="Y36" s="661"/>
      <c r="Z36" s="662">
        <v>2.8</v>
      </c>
      <c r="AA36" s="662"/>
      <c r="AB36" s="662"/>
      <c r="AC36" s="662"/>
      <c r="AD36" s="663" t="s">
        <v>122</v>
      </c>
      <c r="AE36" s="663"/>
      <c r="AF36" s="663"/>
      <c r="AG36" s="663"/>
      <c r="AH36" s="663"/>
      <c r="AI36" s="663"/>
      <c r="AJ36" s="663"/>
      <c r="AK36" s="663"/>
      <c r="AL36" s="664" t="s">
        <v>122</v>
      </c>
      <c r="AM36" s="665"/>
      <c r="AN36" s="665"/>
      <c r="AO36" s="666"/>
      <c r="AP36" s="210"/>
      <c r="AQ36" s="721" t="s">
        <v>316</v>
      </c>
      <c r="AR36" s="722"/>
      <c r="AS36" s="722"/>
      <c r="AT36" s="722"/>
      <c r="AU36" s="722"/>
      <c r="AV36" s="722"/>
      <c r="AW36" s="722"/>
      <c r="AX36" s="722"/>
      <c r="AY36" s="723"/>
      <c r="AZ36" s="648">
        <v>479576</v>
      </c>
      <c r="BA36" s="649"/>
      <c r="BB36" s="649"/>
      <c r="BC36" s="649"/>
      <c r="BD36" s="649"/>
      <c r="BE36" s="649"/>
      <c r="BF36" s="724"/>
      <c r="BG36" s="645" t="s">
        <v>317</v>
      </c>
      <c r="BH36" s="646"/>
      <c r="BI36" s="646"/>
      <c r="BJ36" s="646"/>
      <c r="BK36" s="646"/>
      <c r="BL36" s="646"/>
      <c r="BM36" s="646"/>
      <c r="BN36" s="646"/>
      <c r="BO36" s="646"/>
      <c r="BP36" s="646"/>
      <c r="BQ36" s="646"/>
      <c r="BR36" s="646"/>
      <c r="BS36" s="646"/>
      <c r="BT36" s="646"/>
      <c r="BU36" s="647"/>
      <c r="BV36" s="648">
        <v>8240</v>
      </c>
      <c r="BW36" s="649"/>
      <c r="BX36" s="649"/>
      <c r="BY36" s="649"/>
      <c r="BZ36" s="649"/>
      <c r="CA36" s="649"/>
      <c r="CB36" s="724"/>
      <c r="CD36" s="656" t="s">
        <v>318</v>
      </c>
      <c r="CE36" s="657"/>
      <c r="CF36" s="657"/>
      <c r="CG36" s="657"/>
      <c r="CH36" s="657"/>
      <c r="CI36" s="657"/>
      <c r="CJ36" s="657"/>
      <c r="CK36" s="657"/>
      <c r="CL36" s="657"/>
      <c r="CM36" s="657"/>
      <c r="CN36" s="657"/>
      <c r="CO36" s="657"/>
      <c r="CP36" s="657"/>
      <c r="CQ36" s="658"/>
      <c r="CR36" s="659">
        <v>1939425</v>
      </c>
      <c r="CS36" s="660"/>
      <c r="CT36" s="660"/>
      <c r="CU36" s="660"/>
      <c r="CV36" s="660"/>
      <c r="CW36" s="660"/>
      <c r="CX36" s="660"/>
      <c r="CY36" s="661"/>
      <c r="CZ36" s="664">
        <v>25.4</v>
      </c>
      <c r="DA36" s="691"/>
      <c r="DB36" s="691"/>
      <c r="DC36" s="694"/>
      <c r="DD36" s="668">
        <v>684500</v>
      </c>
      <c r="DE36" s="660"/>
      <c r="DF36" s="660"/>
      <c r="DG36" s="660"/>
      <c r="DH36" s="660"/>
      <c r="DI36" s="660"/>
      <c r="DJ36" s="660"/>
      <c r="DK36" s="661"/>
      <c r="DL36" s="668">
        <v>251006</v>
      </c>
      <c r="DM36" s="660"/>
      <c r="DN36" s="660"/>
      <c r="DO36" s="660"/>
      <c r="DP36" s="660"/>
      <c r="DQ36" s="660"/>
      <c r="DR36" s="660"/>
      <c r="DS36" s="660"/>
      <c r="DT36" s="660"/>
      <c r="DU36" s="660"/>
      <c r="DV36" s="661"/>
      <c r="DW36" s="664">
        <v>6.9</v>
      </c>
      <c r="DX36" s="691"/>
      <c r="DY36" s="691"/>
      <c r="DZ36" s="691"/>
      <c r="EA36" s="691"/>
      <c r="EB36" s="691"/>
      <c r="EC36" s="692"/>
    </row>
    <row r="37" spans="2:133" ht="11.25" customHeight="1" x14ac:dyDescent="0.15">
      <c r="B37" s="656" t="s">
        <v>319</v>
      </c>
      <c r="C37" s="657"/>
      <c r="D37" s="657"/>
      <c r="E37" s="657"/>
      <c r="F37" s="657"/>
      <c r="G37" s="657"/>
      <c r="H37" s="657"/>
      <c r="I37" s="657"/>
      <c r="J37" s="657"/>
      <c r="K37" s="657"/>
      <c r="L37" s="657"/>
      <c r="M37" s="657"/>
      <c r="N37" s="657"/>
      <c r="O37" s="657"/>
      <c r="P37" s="657"/>
      <c r="Q37" s="658"/>
      <c r="R37" s="659">
        <v>140019</v>
      </c>
      <c r="S37" s="660"/>
      <c r="T37" s="660"/>
      <c r="U37" s="660"/>
      <c r="V37" s="660"/>
      <c r="W37" s="660"/>
      <c r="X37" s="660"/>
      <c r="Y37" s="661"/>
      <c r="Z37" s="662">
        <v>1.8</v>
      </c>
      <c r="AA37" s="662"/>
      <c r="AB37" s="662"/>
      <c r="AC37" s="662"/>
      <c r="AD37" s="663">
        <v>14262</v>
      </c>
      <c r="AE37" s="663"/>
      <c r="AF37" s="663"/>
      <c r="AG37" s="663"/>
      <c r="AH37" s="663"/>
      <c r="AI37" s="663"/>
      <c r="AJ37" s="663"/>
      <c r="AK37" s="663"/>
      <c r="AL37" s="664">
        <v>0.4</v>
      </c>
      <c r="AM37" s="665"/>
      <c r="AN37" s="665"/>
      <c r="AO37" s="666"/>
      <c r="AQ37" s="725" t="s">
        <v>320</v>
      </c>
      <c r="AR37" s="726"/>
      <c r="AS37" s="726"/>
      <c r="AT37" s="726"/>
      <c r="AU37" s="726"/>
      <c r="AV37" s="726"/>
      <c r="AW37" s="726"/>
      <c r="AX37" s="726"/>
      <c r="AY37" s="727"/>
      <c r="AZ37" s="659">
        <v>111500</v>
      </c>
      <c r="BA37" s="660"/>
      <c r="BB37" s="660"/>
      <c r="BC37" s="660"/>
      <c r="BD37" s="689"/>
      <c r="BE37" s="689"/>
      <c r="BF37" s="705"/>
      <c r="BG37" s="656" t="s">
        <v>321</v>
      </c>
      <c r="BH37" s="657"/>
      <c r="BI37" s="657"/>
      <c r="BJ37" s="657"/>
      <c r="BK37" s="657"/>
      <c r="BL37" s="657"/>
      <c r="BM37" s="657"/>
      <c r="BN37" s="657"/>
      <c r="BO37" s="657"/>
      <c r="BP37" s="657"/>
      <c r="BQ37" s="657"/>
      <c r="BR37" s="657"/>
      <c r="BS37" s="657"/>
      <c r="BT37" s="657"/>
      <c r="BU37" s="658"/>
      <c r="BV37" s="659">
        <v>-2280</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4851</v>
      </c>
      <c r="CS37" s="689"/>
      <c r="CT37" s="689"/>
      <c r="CU37" s="689"/>
      <c r="CV37" s="689"/>
      <c r="CW37" s="689"/>
      <c r="CX37" s="689"/>
      <c r="CY37" s="690"/>
      <c r="CZ37" s="664">
        <v>0.1</v>
      </c>
      <c r="DA37" s="691"/>
      <c r="DB37" s="691"/>
      <c r="DC37" s="694"/>
      <c r="DD37" s="668">
        <v>3683</v>
      </c>
      <c r="DE37" s="689"/>
      <c r="DF37" s="689"/>
      <c r="DG37" s="689"/>
      <c r="DH37" s="689"/>
      <c r="DI37" s="689"/>
      <c r="DJ37" s="689"/>
      <c r="DK37" s="690"/>
      <c r="DL37" s="668">
        <v>3640</v>
      </c>
      <c r="DM37" s="689"/>
      <c r="DN37" s="689"/>
      <c r="DO37" s="689"/>
      <c r="DP37" s="689"/>
      <c r="DQ37" s="689"/>
      <c r="DR37" s="689"/>
      <c r="DS37" s="689"/>
      <c r="DT37" s="689"/>
      <c r="DU37" s="689"/>
      <c r="DV37" s="690"/>
      <c r="DW37" s="664">
        <v>0.1</v>
      </c>
      <c r="DX37" s="691"/>
      <c r="DY37" s="691"/>
      <c r="DZ37" s="691"/>
      <c r="EA37" s="691"/>
      <c r="EB37" s="691"/>
      <c r="EC37" s="692"/>
    </row>
    <row r="38" spans="2:133" ht="11.25" customHeight="1" x14ac:dyDescent="0.15">
      <c r="B38" s="656" t="s">
        <v>323</v>
      </c>
      <c r="C38" s="657"/>
      <c r="D38" s="657"/>
      <c r="E38" s="657"/>
      <c r="F38" s="657"/>
      <c r="G38" s="657"/>
      <c r="H38" s="657"/>
      <c r="I38" s="657"/>
      <c r="J38" s="657"/>
      <c r="K38" s="657"/>
      <c r="L38" s="657"/>
      <c r="M38" s="657"/>
      <c r="N38" s="657"/>
      <c r="O38" s="657"/>
      <c r="P38" s="657"/>
      <c r="Q38" s="658"/>
      <c r="R38" s="659">
        <v>1286020</v>
      </c>
      <c r="S38" s="660"/>
      <c r="T38" s="660"/>
      <c r="U38" s="660"/>
      <c r="V38" s="660"/>
      <c r="W38" s="660"/>
      <c r="X38" s="660"/>
      <c r="Y38" s="661"/>
      <c r="Z38" s="662">
        <v>16.100000000000001</v>
      </c>
      <c r="AA38" s="662"/>
      <c r="AB38" s="662"/>
      <c r="AC38" s="662"/>
      <c r="AD38" s="663" t="s">
        <v>122</v>
      </c>
      <c r="AE38" s="663"/>
      <c r="AF38" s="663"/>
      <c r="AG38" s="663"/>
      <c r="AH38" s="663"/>
      <c r="AI38" s="663"/>
      <c r="AJ38" s="663"/>
      <c r="AK38" s="663"/>
      <c r="AL38" s="664" t="s">
        <v>122</v>
      </c>
      <c r="AM38" s="665"/>
      <c r="AN38" s="665"/>
      <c r="AO38" s="666"/>
      <c r="AQ38" s="725" t="s">
        <v>324</v>
      </c>
      <c r="AR38" s="726"/>
      <c r="AS38" s="726"/>
      <c r="AT38" s="726"/>
      <c r="AU38" s="726"/>
      <c r="AV38" s="726"/>
      <c r="AW38" s="726"/>
      <c r="AX38" s="726"/>
      <c r="AY38" s="727"/>
      <c r="AZ38" s="659">
        <v>17018</v>
      </c>
      <c r="BA38" s="660"/>
      <c r="BB38" s="660"/>
      <c r="BC38" s="660"/>
      <c r="BD38" s="689"/>
      <c r="BE38" s="689"/>
      <c r="BF38" s="705"/>
      <c r="BG38" s="656" t="s">
        <v>325</v>
      </c>
      <c r="BH38" s="657"/>
      <c r="BI38" s="657"/>
      <c r="BJ38" s="657"/>
      <c r="BK38" s="657"/>
      <c r="BL38" s="657"/>
      <c r="BM38" s="657"/>
      <c r="BN38" s="657"/>
      <c r="BO38" s="657"/>
      <c r="BP38" s="657"/>
      <c r="BQ38" s="657"/>
      <c r="BR38" s="657"/>
      <c r="BS38" s="657"/>
      <c r="BT38" s="657"/>
      <c r="BU38" s="658"/>
      <c r="BV38" s="659">
        <v>855</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351058</v>
      </c>
      <c r="CS38" s="660"/>
      <c r="CT38" s="660"/>
      <c r="CU38" s="660"/>
      <c r="CV38" s="660"/>
      <c r="CW38" s="660"/>
      <c r="CX38" s="660"/>
      <c r="CY38" s="661"/>
      <c r="CZ38" s="664">
        <v>4.5999999999999996</v>
      </c>
      <c r="DA38" s="691"/>
      <c r="DB38" s="691"/>
      <c r="DC38" s="694"/>
      <c r="DD38" s="668">
        <v>279855</v>
      </c>
      <c r="DE38" s="660"/>
      <c r="DF38" s="660"/>
      <c r="DG38" s="660"/>
      <c r="DH38" s="660"/>
      <c r="DI38" s="660"/>
      <c r="DJ38" s="660"/>
      <c r="DK38" s="661"/>
      <c r="DL38" s="668">
        <v>279854</v>
      </c>
      <c r="DM38" s="660"/>
      <c r="DN38" s="660"/>
      <c r="DO38" s="660"/>
      <c r="DP38" s="660"/>
      <c r="DQ38" s="660"/>
      <c r="DR38" s="660"/>
      <c r="DS38" s="660"/>
      <c r="DT38" s="660"/>
      <c r="DU38" s="660"/>
      <c r="DV38" s="661"/>
      <c r="DW38" s="664">
        <v>7.7</v>
      </c>
      <c r="DX38" s="691"/>
      <c r="DY38" s="691"/>
      <c r="DZ38" s="691"/>
      <c r="EA38" s="691"/>
      <c r="EB38" s="691"/>
      <c r="EC38" s="692"/>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5" t="s">
        <v>328</v>
      </c>
      <c r="AR39" s="726"/>
      <c r="AS39" s="726"/>
      <c r="AT39" s="726"/>
      <c r="AU39" s="726"/>
      <c r="AV39" s="726"/>
      <c r="AW39" s="726"/>
      <c r="AX39" s="726"/>
      <c r="AY39" s="727"/>
      <c r="AZ39" s="659" t="s">
        <v>122</v>
      </c>
      <c r="BA39" s="660"/>
      <c r="BB39" s="660"/>
      <c r="BC39" s="660"/>
      <c r="BD39" s="689"/>
      <c r="BE39" s="689"/>
      <c r="BF39" s="705"/>
      <c r="BG39" s="656" t="s">
        <v>329</v>
      </c>
      <c r="BH39" s="657"/>
      <c r="BI39" s="657"/>
      <c r="BJ39" s="657"/>
      <c r="BK39" s="657"/>
      <c r="BL39" s="657"/>
      <c r="BM39" s="657"/>
      <c r="BN39" s="657"/>
      <c r="BO39" s="657"/>
      <c r="BP39" s="657"/>
      <c r="BQ39" s="657"/>
      <c r="BR39" s="657"/>
      <c r="BS39" s="657"/>
      <c r="BT39" s="657"/>
      <c r="BU39" s="658"/>
      <c r="BV39" s="659">
        <v>1275</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364072</v>
      </c>
      <c r="CS39" s="689"/>
      <c r="CT39" s="689"/>
      <c r="CU39" s="689"/>
      <c r="CV39" s="689"/>
      <c r="CW39" s="689"/>
      <c r="CX39" s="689"/>
      <c r="CY39" s="690"/>
      <c r="CZ39" s="664">
        <v>4.8</v>
      </c>
      <c r="DA39" s="691"/>
      <c r="DB39" s="691"/>
      <c r="DC39" s="694"/>
      <c r="DD39" s="668">
        <v>135059</v>
      </c>
      <c r="DE39" s="689"/>
      <c r="DF39" s="689"/>
      <c r="DG39" s="689"/>
      <c r="DH39" s="689"/>
      <c r="DI39" s="689"/>
      <c r="DJ39" s="689"/>
      <c r="DK39" s="690"/>
      <c r="DL39" s="668" t="s">
        <v>122</v>
      </c>
      <c r="DM39" s="689"/>
      <c r="DN39" s="689"/>
      <c r="DO39" s="689"/>
      <c r="DP39" s="689"/>
      <c r="DQ39" s="689"/>
      <c r="DR39" s="689"/>
      <c r="DS39" s="689"/>
      <c r="DT39" s="689"/>
      <c r="DU39" s="689"/>
      <c r="DV39" s="690"/>
      <c r="DW39" s="664" t="s">
        <v>122</v>
      </c>
      <c r="DX39" s="691"/>
      <c r="DY39" s="691"/>
      <c r="DZ39" s="691"/>
      <c r="EA39" s="691"/>
      <c r="EB39" s="691"/>
      <c r="EC39" s="692"/>
    </row>
    <row r="40" spans="2:133" ht="11.25" customHeight="1" x14ac:dyDescent="0.15">
      <c r="B40" s="656" t="s">
        <v>331</v>
      </c>
      <c r="C40" s="657"/>
      <c r="D40" s="657"/>
      <c r="E40" s="657"/>
      <c r="F40" s="657"/>
      <c r="G40" s="657"/>
      <c r="H40" s="657"/>
      <c r="I40" s="657"/>
      <c r="J40" s="657"/>
      <c r="K40" s="657"/>
      <c r="L40" s="657"/>
      <c r="M40" s="657"/>
      <c r="N40" s="657"/>
      <c r="O40" s="657"/>
      <c r="P40" s="657"/>
      <c r="Q40" s="658"/>
      <c r="R40" s="659">
        <v>7720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5" t="s">
        <v>332</v>
      </c>
      <c r="AR40" s="726"/>
      <c r="AS40" s="726"/>
      <c r="AT40" s="726"/>
      <c r="AU40" s="726"/>
      <c r="AV40" s="726"/>
      <c r="AW40" s="726"/>
      <c r="AX40" s="726"/>
      <c r="AY40" s="727"/>
      <c r="AZ40" s="659" t="s">
        <v>122</v>
      </c>
      <c r="BA40" s="660"/>
      <c r="BB40" s="660"/>
      <c r="BC40" s="660"/>
      <c r="BD40" s="689"/>
      <c r="BE40" s="689"/>
      <c r="BF40" s="705"/>
      <c r="BG40" s="709" t="s">
        <v>333</v>
      </c>
      <c r="BH40" s="710"/>
      <c r="BI40" s="710"/>
      <c r="BJ40" s="710"/>
      <c r="BK40" s="710"/>
      <c r="BL40" s="211"/>
      <c r="BM40" s="657" t="s">
        <v>334</v>
      </c>
      <c r="BN40" s="657"/>
      <c r="BO40" s="657"/>
      <c r="BP40" s="657"/>
      <c r="BQ40" s="657"/>
      <c r="BR40" s="657"/>
      <c r="BS40" s="657"/>
      <c r="BT40" s="657"/>
      <c r="BU40" s="658"/>
      <c r="BV40" s="659">
        <v>118</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303</v>
      </c>
      <c r="CS40" s="660"/>
      <c r="CT40" s="660"/>
      <c r="CU40" s="660"/>
      <c r="CV40" s="660"/>
      <c r="CW40" s="660"/>
      <c r="CX40" s="660"/>
      <c r="CY40" s="661"/>
      <c r="CZ40" s="664">
        <v>0</v>
      </c>
      <c r="DA40" s="691"/>
      <c r="DB40" s="691"/>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1"/>
      <c r="DY40" s="691"/>
      <c r="DZ40" s="691"/>
      <c r="EA40" s="691"/>
      <c r="EB40" s="691"/>
      <c r="EC40" s="692"/>
    </row>
    <row r="41" spans="2:133" ht="11.25" customHeight="1" x14ac:dyDescent="0.15">
      <c r="B41" s="680" t="s">
        <v>336</v>
      </c>
      <c r="C41" s="681"/>
      <c r="D41" s="681"/>
      <c r="E41" s="681"/>
      <c r="F41" s="681"/>
      <c r="G41" s="681"/>
      <c r="H41" s="681"/>
      <c r="I41" s="681"/>
      <c r="J41" s="681"/>
      <c r="K41" s="681"/>
      <c r="L41" s="681"/>
      <c r="M41" s="681"/>
      <c r="N41" s="681"/>
      <c r="O41" s="681"/>
      <c r="P41" s="681"/>
      <c r="Q41" s="682"/>
      <c r="R41" s="734">
        <v>7966627</v>
      </c>
      <c r="S41" s="735"/>
      <c r="T41" s="735"/>
      <c r="U41" s="735"/>
      <c r="V41" s="735"/>
      <c r="W41" s="735"/>
      <c r="X41" s="735"/>
      <c r="Y41" s="736"/>
      <c r="Z41" s="737">
        <v>100</v>
      </c>
      <c r="AA41" s="737"/>
      <c r="AB41" s="737"/>
      <c r="AC41" s="737"/>
      <c r="AD41" s="738">
        <v>3632530</v>
      </c>
      <c r="AE41" s="738"/>
      <c r="AF41" s="738"/>
      <c r="AG41" s="738"/>
      <c r="AH41" s="738"/>
      <c r="AI41" s="738"/>
      <c r="AJ41" s="738"/>
      <c r="AK41" s="738"/>
      <c r="AL41" s="739">
        <v>100</v>
      </c>
      <c r="AM41" s="719"/>
      <c r="AN41" s="719"/>
      <c r="AO41" s="740"/>
      <c r="AQ41" s="725" t="s">
        <v>337</v>
      </c>
      <c r="AR41" s="726"/>
      <c r="AS41" s="726"/>
      <c r="AT41" s="726"/>
      <c r="AU41" s="726"/>
      <c r="AV41" s="726"/>
      <c r="AW41" s="726"/>
      <c r="AX41" s="726"/>
      <c r="AY41" s="727"/>
      <c r="AZ41" s="659">
        <v>72558</v>
      </c>
      <c r="BA41" s="660"/>
      <c r="BB41" s="660"/>
      <c r="BC41" s="660"/>
      <c r="BD41" s="689"/>
      <c r="BE41" s="689"/>
      <c r="BF41" s="705"/>
      <c r="BG41" s="709"/>
      <c r="BH41" s="710"/>
      <c r="BI41" s="710"/>
      <c r="BJ41" s="710"/>
      <c r="BK41" s="710"/>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89"/>
      <c r="CT41" s="689"/>
      <c r="CU41" s="689"/>
      <c r="CV41" s="689"/>
      <c r="CW41" s="689"/>
      <c r="CX41" s="689"/>
      <c r="CY41" s="690"/>
      <c r="CZ41" s="664" t="s">
        <v>122</v>
      </c>
      <c r="DA41" s="691"/>
      <c r="DB41" s="691"/>
      <c r="DC41" s="694"/>
      <c r="DD41" s="668" t="s">
        <v>122</v>
      </c>
      <c r="DE41" s="689"/>
      <c r="DF41" s="689"/>
      <c r="DG41" s="689"/>
      <c r="DH41" s="689"/>
      <c r="DI41" s="689"/>
      <c r="DJ41" s="689"/>
      <c r="DK41" s="690"/>
      <c r="DL41" s="728"/>
      <c r="DM41" s="729"/>
      <c r="DN41" s="729"/>
      <c r="DO41" s="729"/>
      <c r="DP41" s="729"/>
      <c r="DQ41" s="729"/>
      <c r="DR41" s="729"/>
      <c r="DS41" s="729"/>
      <c r="DT41" s="729"/>
      <c r="DU41" s="729"/>
      <c r="DV41" s="730"/>
      <c r="DW41" s="731"/>
      <c r="DX41" s="732"/>
      <c r="DY41" s="732"/>
      <c r="DZ41" s="732"/>
      <c r="EA41" s="732"/>
      <c r="EB41" s="732"/>
      <c r="EC41" s="733"/>
    </row>
    <row r="42" spans="2:133" ht="11.25" customHeight="1" x14ac:dyDescent="0.15">
      <c r="AQ42" s="741" t="s">
        <v>340</v>
      </c>
      <c r="AR42" s="742"/>
      <c r="AS42" s="742"/>
      <c r="AT42" s="742"/>
      <c r="AU42" s="742"/>
      <c r="AV42" s="742"/>
      <c r="AW42" s="742"/>
      <c r="AX42" s="742"/>
      <c r="AY42" s="743"/>
      <c r="AZ42" s="734">
        <v>278500</v>
      </c>
      <c r="BA42" s="735"/>
      <c r="BB42" s="735"/>
      <c r="BC42" s="735"/>
      <c r="BD42" s="718"/>
      <c r="BE42" s="718"/>
      <c r="BF42" s="720"/>
      <c r="BG42" s="711"/>
      <c r="BH42" s="712"/>
      <c r="BI42" s="712"/>
      <c r="BJ42" s="712"/>
      <c r="BK42" s="712"/>
      <c r="BL42" s="212"/>
      <c r="BM42" s="681" t="s">
        <v>341</v>
      </c>
      <c r="BN42" s="681"/>
      <c r="BO42" s="681"/>
      <c r="BP42" s="681"/>
      <c r="BQ42" s="681"/>
      <c r="BR42" s="681"/>
      <c r="BS42" s="681"/>
      <c r="BT42" s="681"/>
      <c r="BU42" s="682"/>
      <c r="BV42" s="734">
        <v>401</v>
      </c>
      <c r="BW42" s="735"/>
      <c r="BX42" s="735"/>
      <c r="BY42" s="735"/>
      <c r="BZ42" s="735"/>
      <c r="CA42" s="735"/>
      <c r="CB42" s="744"/>
      <c r="CD42" s="656" t="s">
        <v>342</v>
      </c>
      <c r="CE42" s="657"/>
      <c r="CF42" s="657"/>
      <c r="CG42" s="657"/>
      <c r="CH42" s="657"/>
      <c r="CI42" s="657"/>
      <c r="CJ42" s="657"/>
      <c r="CK42" s="657"/>
      <c r="CL42" s="657"/>
      <c r="CM42" s="657"/>
      <c r="CN42" s="657"/>
      <c r="CO42" s="657"/>
      <c r="CP42" s="657"/>
      <c r="CQ42" s="658"/>
      <c r="CR42" s="659">
        <v>992905</v>
      </c>
      <c r="CS42" s="689"/>
      <c r="CT42" s="689"/>
      <c r="CU42" s="689"/>
      <c r="CV42" s="689"/>
      <c r="CW42" s="689"/>
      <c r="CX42" s="689"/>
      <c r="CY42" s="690"/>
      <c r="CZ42" s="664">
        <v>13</v>
      </c>
      <c r="DA42" s="691"/>
      <c r="DB42" s="691"/>
      <c r="DC42" s="694"/>
      <c r="DD42" s="668">
        <v>156063</v>
      </c>
      <c r="DE42" s="689"/>
      <c r="DF42" s="689"/>
      <c r="DG42" s="689"/>
      <c r="DH42" s="689"/>
      <c r="DI42" s="689"/>
      <c r="DJ42" s="689"/>
      <c r="DK42" s="690"/>
      <c r="DL42" s="728"/>
      <c r="DM42" s="729"/>
      <c r="DN42" s="729"/>
      <c r="DO42" s="729"/>
      <c r="DP42" s="729"/>
      <c r="DQ42" s="729"/>
      <c r="DR42" s="729"/>
      <c r="DS42" s="729"/>
      <c r="DT42" s="729"/>
      <c r="DU42" s="729"/>
      <c r="DV42" s="730"/>
      <c r="DW42" s="731"/>
      <c r="DX42" s="732"/>
      <c r="DY42" s="732"/>
      <c r="DZ42" s="732"/>
      <c r="EA42" s="732"/>
      <c r="EB42" s="732"/>
      <c r="EC42" s="733"/>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38033</v>
      </c>
      <c r="CS43" s="689"/>
      <c r="CT43" s="689"/>
      <c r="CU43" s="689"/>
      <c r="CV43" s="689"/>
      <c r="CW43" s="689"/>
      <c r="CX43" s="689"/>
      <c r="CY43" s="690"/>
      <c r="CZ43" s="664">
        <v>0.5</v>
      </c>
      <c r="DA43" s="691"/>
      <c r="DB43" s="691"/>
      <c r="DC43" s="694"/>
      <c r="DD43" s="668">
        <v>38033</v>
      </c>
      <c r="DE43" s="689"/>
      <c r="DF43" s="689"/>
      <c r="DG43" s="689"/>
      <c r="DH43" s="689"/>
      <c r="DI43" s="689"/>
      <c r="DJ43" s="689"/>
      <c r="DK43" s="690"/>
      <c r="DL43" s="728"/>
      <c r="DM43" s="729"/>
      <c r="DN43" s="729"/>
      <c r="DO43" s="729"/>
      <c r="DP43" s="729"/>
      <c r="DQ43" s="729"/>
      <c r="DR43" s="729"/>
      <c r="DS43" s="729"/>
      <c r="DT43" s="729"/>
      <c r="DU43" s="729"/>
      <c r="DV43" s="730"/>
      <c r="DW43" s="731"/>
      <c r="DX43" s="732"/>
      <c r="DY43" s="732"/>
      <c r="DZ43" s="732"/>
      <c r="EA43" s="732"/>
      <c r="EB43" s="732"/>
      <c r="EC43" s="733"/>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956704</v>
      </c>
      <c r="CS44" s="660"/>
      <c r="CT44" s="660"/>
      <c r="CU44" s="660"/>
      <c r="CV44" s="660"/>
      <c r="CW44" s="660"/>
      <c r="CX44" s="660"/>
      <c r="CY44" s="661"/>
      <c r="CZ44" s="664">
        <v>12.6</v>
      </c>
      <c r="DA44" s="665"/>
      <c r="DB44" s="665"/>
      <c r="DC44" s="671"/>
      <c r="DD44" s="668">
        <v>151381</v>
      </c>
      <c r="DE44" s="660"/>
      <c r="DF44" s="660"/>
      <c r="DG44" s="660"/>
      <c r="DH44" s="660"/>
      <c r="DI44" s="660"/>
      <c r="DJ44" s="660"/>
      <c r="DK44" s="661"/>
      <c r="DL44" s="728"/>
      <c r="DM44" s="729"/>
      <c r="DN44" s="729"/>
      <c r="DO44" s="729"/>
      <c r="DP44" s="729"/>
      <c r="DQ44" s="729"/>
      <c r="DR44" s="729"/>
      <c r="DS44" s="729"/>
      <c r="DT44" s="729"/>
      <c r="DU44" s="729"/>
      <c r="DV44" s="730"/>
      <c r="DW44" s="731"/>
      <c r="DX44" s="732"/>
      <c r="DY44" s="732"/>
      <c r="DZ44" s="732"/>
      <c r="EA44" s="732"/>
      <c r="EB44" s="732"/>
      <c r="EC44" s="733"/>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485586</v>
      </c>
      <c r="CS45" s="689"/>
      <c r="CT45" s="689"/>
      <c r="CU45" s="689"/>
      <c r="CV45" s="689"/>
      <c r="CW45" s="689"/>
      <c r="CX45" s="689"/>
      <c r="CY45" s="690"/>
      <c r="CZ45" s="664">
        <v>6.4</v>
      </c>
      <c r="DA45" s="691"/>
      <c r="DB45" s="691"/>
      <c r="DC45" s="694"/>
      <c r="DD45" s="668">
        <v>12521</v>
      </c>
      <c r="DE45" s="689"/>
      <c r="DF45" s="689"/>
      <c r="DG45" s="689"/>
      <c r="DH45" s="689"/>
      <c r="DI45" s="689"/>
      <c r="DJ45" s="689"/>
      <c r="DK45" s="690"/>
      <c r="DL45" s="728"/>
      <c r="DM45" s="729"/>
      <c r="DN45" s="729"/>
      <c r="DO45" s="729"/>
      <c r="DP45" s="729"/>
      <c r="DQ45" s="729"/>
      <c r="DR45" s="729"/>
      <c r="DS45" s="729"/>
      <c r="DT45" s="729"/>
      <c r="DU45" s="729"/>
      <c r="DV45" s="730"/>
      <c r="DW45" s="731"/>
      <c r="DX45" s="732"/>
      <c r="DY45" s="732"/>
      <c r="DZ45" s="732"/>
      <c r="EA45" s="732"/>
      <c r="EB45" s="732"/>
      <c r="EC45" s="733"/>
    </row>
    <row r="46" spans="2:133" ht="11.25" customHeight="1" x14ac:dyDescent="0.15">
      <c r="B46" s="213"/>
      <c r="CD46" s="699"/>
      <c r="CE46" s="700"/>
      <c r="CF46" s="656" t="s">
        <v>349</v>
      </c>
      <c r="CG46" s="657"/>
      <c r="CH46" s="657"/>
      <c r="CI46" s="657"/>
      <c r="CJ46" s="657"/>
      <c r="CK46" s="657"/>
      <c r="CL46" s="657"/>
      <c r="CM46" s="657"/>
      <c r="CN46" s="657"/>
      <c r="CO46" s="657"/>
      <c r="CP46" s="657"/>
      <c r="CQ46" s="658"/>
      <c r="CR46" s="659">
        <v>445111</v>
      </c>
      <c r="CS46" s="660"/>
      <c r="CT46" s="660"/>
      <c r="CU46" s="660"/>
      <c r="CV46" s="660"/>
      <c r="CW46" s="660"/>
      <c r="CX46" s="660"/>
      <c r="CY46" s="661"/>
      <c r="CZ46" s="664">
        <v>5.8</v>
      </c>
      <c r="DA46" s="665"/>
      <c r="DB46" s="665"/>
      <c r="DC46" s="671"/>
      <c r="DD46" s="668">
        <v>138607</v>
      </c>
      <c r="DE46" s="660"/>
      <c r="DF46" s="660"/>
      <c r="DG46" s="660"/>
      <c r="DH46" s="660"/>
      <c r="DI46" s="660"/>
      <c r="DJ46" s="660"/>
      <c r="DK46" s="661"/>
      <c r="DL46" s="728"/>
      <c r="DM46" s="729"/>
      <c r="DN46" s="729"/>
      <c r="DO46" s="729"/>
      <c r="DP46" s="729"/>
      <c r="DQ46" s="729"/>
      <c r="DR46" s="729"/>
      <c r="DS46" s="729"/>
      <c r="DT46" s="729"/>
      <c r="DU46" s="729"/>
      <c r="DV46" s="730"/>
      <c r="DW46" s="731"/>
      <c r="DX46" s="732"/>
      <c r="DY46" s="732"/>
      <c r="DZ46" s="732"/>
      <c r="EA46" s="732"/>
      <c r="EB46" s="732"/>
      <c r="EC46" s="733"/>
    </row>
    <row r="47" spans="2:133" ht="11.25" customHeight="1" x14ac:dyDescent="0.15">
      <c r="B47" s="213"/>
      <c r="CD47" s="699"/>
      <c r="CE47" s="700"/>
      <c r="CF47" s="656" t="s">
        <v>350</v>
      </c>
      <c r="CG47" s="657"/>
      <c r="CH47" s="657"/>
      <c r="CI47" s="657"/>
      <c r="CJ47" s="657"/>
      <c r="CK47" s="657"/>
      <c r="CL47" s="657"/>
      <c r="CM47" s="657"/>
      <c r="CN47" s="657"/>
      <c r="CO47" s="657"/>
      <c r="CP47" s="657"/>
      <c r="CQ47" s="658"/>
      <c r="CR47" s="659">
        <v>36201</v>
      </c>
      <c r="CS47" s="689"/>
      <c r="CT47" s="689"/>
      <c r="CU47" s="689"/>
      <c r="CV47" s="689"/>
      <c r="CW47" s="689"/>
      <c r="CX47" s="689"/>
      <c r="CY47" s="690"/>
      <c r="CZ47" s="664">
        <v>0.5</v>
      </c>
      <c r="DA47" s="691"/>
      <c r="DB47" s="691"/>
      <c r="DC47" s="694"/>
      <c r="DD47" s="668">
        <v>4682</v>
      </c>
      <c r="DE47" s="689"/>
      <c r="DF47" s="689"/>
      <c r="DG47" s="689"/>
      <c r="DH47" s="689"/>
      <c r="DI47" s="689"/>
      <c r="DJ47" s="689"/>
      <c r="DK47" s="690"/>
      <c r="DL47" s="728"/>
      <c r="DM47" s="729"/>
      <c r="DN47" s="729"/>
      <c r="DO47" s="729"/>
      <c r="DP47" s="729"/>
      <c r="DQ47" s="729"/>
      <c r="DR47" s="729"/>
      <c r="DS47" s="729"/>
      <c r="DT47" s="729"/>
      <c r="DU47" s="729"/>
      <c r="DV47" s="730"/>
      <c r="DW47" s="731"/>
      <c r="DX47" s="732"/>
      <c r="DY47" s="732"/>
      <c r="DZ47" s="732"/>
      <c r="EA47" s="732"/>
      <c r="EB47" s="732"/>
      <c r="EC47" s="733"/>
    </row>
    <row r="48" spans="2:133" x14ac:dyDescent="0.15">
      <c r="B48" s="213"/>
      <c r="CD48" s="701"/>
      <c r="CE48" s="702"/>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28"/>
      <c r="DM48" s="729"/>
      <c r="DN48" s="729"/>
      <c r="DO48" s="729"/>
      <c r="DP48" s="729"/>
      <c r="DQ48" s="729"/>
      <c r="DR48" s="729"/>
      <c r="DS48" s="729"/>
      <c r="DT48" s="729"/>
      <c r="DU48" s="729"/>
      <c r="DV48" s="730"/>
      <c r="DW48" s="731"/>
      <c r="DX48" s="732"/>
      <c r="DY48" s="732"/>
      <c r="DZ48" s="732"/>
      <c r="EA48" s="732"/>
      <c r="EB48" s="732"/>
      <c r="EC48" s="733"/>
    </row>
    <row r="49" spans="2:133" ht="11.25" customHeight="1" x14ac:dyDescent="0.15">
      <c r="B49" s="213"/>
      <c r="CD49" s="680" t="s">
        <v>352</v>
      </c>
      <c r="CE49" s="681"/>
      <c r="CF49" s="681"/>
      <c r="CG49" s="681"/>
      <c r="CH49" s="681"/>
      <c r="CI49" s="681"/>
      <c r="CJ49" s="681"/>
      <c r="CK49" s="681"/>
      <c r="CL49" s="681"/>
      <c r="CM49" s="681"/>
      <c r="CN49" s="681"/>
      <c r="CO49" s="681"/>
      <c r="CP49" s="681"/>
      <c r="CQ49" s="682"/>
      <c r="CR49" s="734">
        <v>7620567</v>
      </c>
      <c r="CS49" s="718"/>
      <c r="CT49" s="718"/>
      <c r="CU49" s="718"/>
      <c r="CV49" s="718"/>
      <c r="CW49" s="718"/>
      <c r="CX49" s="718"/>
      <c r="CY49" s="747"/>
      <c r="CZ49" s="739">
        <v>100</v>
      </c>
      <c r="DA49" s="748"/>
      <c r="DB49" s="748"/>
      <c r="DC49" s="749"/>
      <c r="DD49" s="750">
        <v>4154078</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MGIxDNMIjz3h0jh6NiG48qrGiEpGdJ/0MH2E4TGAzaxxMdQOvczXCg5Ea1bqKNy7QlYWDWmniBOZvvobh4X6ug==" saltValue="2yeanv6CI61AR5h04iUhH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G7" sqref="BG7"/>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7964</v>
      </c>
      <c r="R7" s="789"/>
      <c r="S7" s="789"/>
      <c r="T7" s="789"/>
      <c r="U7" s="789"/>
      <c r="V7" s="789">
        <v>7620</v>
      </c>
      <c r="W7" s="789"/>
      <c r="X7" s="789"/>
      <c r="Y7" s="789"/>
      <c r="Z7" s="789"/>
      <c r="AA7" s="789">
        <v>344</v>
      </c>
      <c r="AB7" s="789"/>
      <c r="AC7" s="789"/>
      <c r="AD7" s="789"/>
      <c r="AE7" s="790"/>
      <c r="AF7" s="791">
        <v>257</v>
      </c>
      <c r="AG7" s="792"/>
      <c r="AH7" s="792"/>
      <c r="AI7" s="792"/>
      <c r="AJ7" s="793"/>
      <c r="AK7" s="794">
        <v>545</v>
      </c>
      <c r="AL7" s="795"/>
      <c r="AM7" s="795"/>
      <c r="AN7" s="795"/>
      <c r="AO7" s="795"/>
      <c r="AP7" s="795">
        <v>6208</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548</v>
      </c>
      <c r="BT7" s="783"/>
      <c r="BU7" s="783"/>
      <c r="BV7" s="783"/>
      <c r="BW7" s="783"/>
      <c r="BX7" s="783"/>
      <c r="BY7" s="783"/>
      <c r="BZ7" s="783"/>
      <c r="CA7" s="783"/>
      <c r="CB7" s="783"/>
      <c r="CC7" s="783"/>
      <c r="CD7" s="783"/>
      <c r="CE7" s="783"/>
      <c r="CF7" s="783"/>
      <c r="CG7" s="798"/>
      <c r="CH7" s="779">
        <v>6</v>
      </c>
      <c r="CI7" s="780"/>
      <c r="CJ7" s="780"/>
      <c r="CK7" s="780"/>
      <c r="CL7" s="781"/>
      <c r="CM7" s="779">
        <v>137</v>
      </c>
      <c r="CN7" s="780"/>
      <c r="CO7" s="780"/>
      <c r="CP7" s="780"/>
      <c r="CQ7" s="781"/>
      <c r="CR7" s="779">
        <v>3</v>
      </c>
      <c r="CS7" s="780"/>
      <c r="CT7" s="780"/>
      <c r="CU7" s="780"/>
      <c r="CV7" s="781"/>
      <c r="CW7" s="779" t="s">
        <v>552</v>
      </c>
      <c r="CX7" s="780"/>
      <c r="CY7" s="780"/>
      <c r="CZ7" s="780"/>
      <c r="DA7" s="781"/>
      <c r="DB7" s="779">
        <v>45</v>
      </c>
      <c r="DC7" s="780"/>
      <c r="DD7" s="780"/>
      <c r="DE7" s="780"/>
      <c r="DF7" s="781"/>
      <c r="DG7" s="779"/>
      <c r="DH7" s="780"/>
      <c r="DI7" s="780"/>
      <c r="DJ7" s="780"/>
      <c r="DK7" s="781"/>
      <c r="DL7" s="779" t="s">
        <v>552</v>
      </c>
      <c r="DM7" s="780"/>
      <c r="DN7" s="780"/>
      <c r="DO7" s="780"/>
      <c r="DP7" s="781"/>
      <c r="DQ7" s="779" t="s">
        <v>552</v>
      </c>
      <c r="DR7" s="780"/>
      <c r="DS7" s="780"/>
      <c r="DT7" s="780"/>
      <c r="DU7" s="781"/>
      <c r="DV7" s="782"/>
      <c r="DW7" s="783"/>
      <c r="DX7" s="783"/>
      <c r="DY7" s="783"/>
      <c r="DZ7" s="784"/>
      <c r="EA7" s="222"/>
    </row>
    <row r="8" spans="1:131" s="223" customFormat="1" ht="26.25" customHeight="1" x14ac:dyDescent="0.15">
      <c r="A8" s="226">
        <v>2</v>
      </c>
      <c r="B8" s="816" t="s">
        <v>376</v>
      </c>
      <c r="C8" s="817"/>
      <c r="D8" s="817"/>
      <c r="E8" s="817"/>
      <c r="F8" s="817"/>
      <c r="G8" s="817"/>
      <c r="H8" s="817"/>
      <c r="I8" s="817"/>
      <c r="J8" s="817"/>
      <c r="K8" s="817"/>
      <c r="L8" s="817"/>
      <c r="M8" s="817"/>
      <c r="N8" s="817"/>
      <c r="O8" s="817"/>
      <c r="P8" s="818"/>
      <c r="Q8" s="819">
        <v>2</v>
      </c>
      <c r="R8" s="820"/>
      <c r="S8" s="820"/>
      <c r="T8" s="820"/>
      <c r="U8" s="820"/>
      <c r="V8" s="820">
        <v>0</v>
      </c>
      <c r="W8" s="820"/>
      <c r="X8" s="820"/>
      <c r="Y8" s="820"/>
      <c r="Z8" s="820"/>
      <c r="AA8" s="820">
        <v>2</v>
      </c>
      <c r="AB8" s="820"/>
      <c r="AC8" s="820"/>
      <c r="AD8" s="820"/>
      <c r="AE8" s="821"/>
      <c r="AF8" s="822">
        <v>2</v>
      </c>
      <c r="AG8" s="823"/>
      <c r="AH8" s="823"/>
      <c r="AI8" s="823"/>
      <c r="AJ8" s="824"/>
      <c r="AK8" s="805" t="s">
        <v>547</v>
      </c>
      <c r="AL8" s="806"/>
      <c r="AM8" s="806"/>
      <c r="AN8" s="806"/>
      <c r="AO8" s="806"/>
      <c r="AP8" s="806" t="s">
        <v>547</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549</v>
      </c>
      <c r="BT8" s="810"/>
      <c r="BU8" s="810"/>
      <c r="BV8" s="810"/>
      <c r="BW8" s="810"/>
      <c r="BX8" s="810"/>
      <c r="BY8" s="810"/>
      <c r="BZ8" s="810"/>
      <c r="CA8" s="810"/>
      <c r="CB8" s="810"/>
      <c r="CC8" s="810"/>
      <c r="CD8" s="810"/>
      <c r="CE8" s="810"/>
      <c r="CF8" s="810"/>
      <c r="CG8" s="811"/>
      <c r="CH8" s="812">
        <v>7</v>
      </c>
      <c r="CI8" s="813"/>
      <c r="CJ8" s="813"/>
      <c r="CK8" s="813"/>
      <c r="CL8" s="814"/>
      <c r="CM8" s="812">
        <v>572</v>
      </c>
      <c r="CN8" s="813"/>
      <c r="CO8" s="813"/>
      <c r="CP8" s="813"/>
      <c r="CQ8" s="814"/>
      <c r="CR8" s="812">
        <v>90</v>
      </c>
      <c r="CS8" s="813"/>
      <c r="CT8" s="813"/>
      <c r="CU8" s="813"/>
      <c r="CV8" s="814"/>
      <c r="CW8" s="812" t="s">
        <v>552</v>
      </c>
      <c r="CX8" s="813"/>
      <c r="CY8" s="813"/>
      <c r="CZ8" s="813"/>
      <c r="DA8" s="814"/>
      <c r="DB8" s="812" t="s">
        <v>552</v>
      </c>
      <c r="DC8" s="813"/>
      <c r="DD8" s="813"/>
      <c r="DE8" s="813"/>
      <c r="DF8" s="814"/>
      <c r="DG8" s="812" t="s">
        <v>552</v>
      </c>
      <c r="DH8" s="813"/>
      <c r="DI8" s="813"/>
      <c r="DJ8" s="813"/>
      <c r="DK8" s="814"/>
      <c r="DL8" s="812" t="s">
        <v>552</v>
      </c>
      <c r="DM8" s="813"/>
      <c r="DN8" s="813"/>
      <c r="DO8" s="813"/>
      <c r="DP8" s="814"/>
      <c r="DQ8" s="812" t="s">
        <v>552</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6"/>
      <c r="R22" s="837"/>
      <c r="S22" s="837"/>
      <c r="T22" s="837"/>
      <c r="U22" s="837"/>
      <c r="V22" s="837"/>
      <c r="W22" s="837"/>
      <c r="X22" s="837"/>
      <c r="Y22" s="837"/>
      <c r="Z22" s="837"/>
      <c r="AA22" s="837"/>
      <c r="AB22" s="837"/>
      <c r="AC22" s="837"/>
      <c r="AD22" s="837"/>
      <c r="AE22" s="838"/>
      <c r="AF22" s="822"/>
      <c r="AG22" s="823"/>
      <c r="AH22" s="823"/>
      <c r="AI22" s="823"/>
      <c r="AJ22" s="824"/>
      <c r="AK22" s="839"/>
      <c r="AL22" s="840"/>
      <c r="AM22" s="840"/>
      <c r="AN22" s="840"/>
      <c r="AO22" s="840"/>
      <c r="AP22" s="840"/>
      <c r="AQ22" s="840"/>
      <c r="AR22" s="840"/>
      <c r="AS22" s="840"/>
      <c r="AT22" s="840"/>
      <c r="AU22" s="841"/>
      <c r="AV22" s="841"/>
      <c r="AW22" s="841"/>
      <c r="AX22" s="841"/>
      <c r="AY22" s="842"/>
      <c r="AZ22" s="843" t="s">
        <v>377</v>
      </c>
      <c r="BA22" s="843"/>
      <c r="BB22" s="843"/>
      <c r="BC22" s="843"/>
      <c r="BD22" s="844"/>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f>IF(SUM(Q7:U22)=0,"-",SUM(Q7:U22))</f>
        <v>7966</v>
      </c>
      <c r="R23" s="829"/>
      <c r="S23" s="829"/>
      <c r="T23" s="829"/>
      <c r="U23" s="829"/>
      <c r="V23" s="829">
        <f t="shared" ref="V23" si="0">IF(SUM(V7:Z22)=0,"-",SUM(V7:Z22))</f>
        <v>7620</v>
      </c>
      <c r="W23" s="829"/>
      <c r="X23" s="829"/>
      <c r="Y23" s="829"/>
      <c r="Z23" s="829"/>
      <c r="AA23" s="829">
        <f t="shared" ref="AA23" si="1">IF(SUM(AA7:AE22)=0,"-",SUM(AA7:AE22))</f>
        <v>346</v>
      </c>
      <c r="AB23" s="829"/>
      <c r="AC23" s="829"/>
      <c r="AD23" s="829"/>
      <c r="AE23" s="830"/>
      <c r="AF23" s="831">
        <v>259</v>
      </c>
      <c r="AG23" s="832"/>
      <c r="AH23" s="832"/>
      <c r="AI23" s="832"/>
      <c r="AJ23" s="833"/>
      <c r="AK23" s="834"/>
      <c r="AL23" s="835"/>
      <c r="AM23" s="835"/>
      <c r="AN23" s="835"/>
      <c r="AO23" s="835"/>
      <c r="AP23" s="829">
        <f t="shared" ref="AP23" si="2">IF(SUM(AP7:AT22)=0,"-",SUM(AP7:AT22))</f>
        <v>6208</v>
      </c>
      <c r="AQ23" s="829"/>
      <c r="AR23" s="829"/>
      <c r="AS23" s="829"/>
      <c r="AT23" s="829"/>
      <c r="AU23" s="846"/>
      <c r="AV23" s="846"/>
      <c r="AW23" s="846"/>
      <c r="AX23" s="846"/>
      <c r="AY23" s="847"/>
      <c r="AZ23" s="848" t="s">
        <v>122</v>
      </c>
      <c r="BA23" s="849"/>
      <c r="BB23" s="849"/>
      <c r="BC23" s="849"/>
      <c r="BD23" s="850"/>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5" t="s">
        <v>380</v>
      </c>
      <c r="B24" s="845"/>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1" t="s">
        <v>385</v>
      </c>
      <c r="AG26" s="852"/>
      <c r="AH26" s="852"/>
      <c r="AI26" s="852"/>
      <c r="AJ26" s="853"/>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4"/>
      <c r="AG27" s="855"/>
      <c r="AH27" s="855"/>
      <c r="AI27" s="855"/>
      <c r="AJ27" s="856"/>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9">
        <v>759</v>
      </c>
      <c r="R28" s="860"/>
      <c r="S28" s="860"/>
      <c r="T28" s="860"/>
      <c r="U28" s="860"/>
      <c r="V28" s="860">
        <v>751</v>
      </c>
      <c r="W28" s="860"/>
      <c r="X28" s="860"/>
      <c r="Y28" s="860"/>
      <c r="Z28" s="860"/>
      <c r="AA28" s="860">
        <v>8</v>
      </c>
      <c r="AB28" s="860"/>
      <c r="AC28" s="860"/>
      <c r="AD28" s="860"/>
      <c r="AE28" s="861"/>
      <c r="AF28" s="862">
        <v>8</v>
      </c>
      <c r="AG28" s="860"/>
      <c r="AH28" s="860"/>
      <c r="AI28" s="860"/>
      <c r="AJ28" s="863"/>
      <c r="AK28" s="864">
        <v>58</v>
      </c>
      <c r="AL28" s="865"/>
      <c r="AM28" s="865"/>
      <c r="AN28" s="865"/>
      <c r="AO28" s="865"/>
      <c r="AP28" s="865" t="s">
        <v>547</v>
      </c>
      <c r="AQ28" s="865"/>
      <c r="AR28" s="865"/>
      <c r="AS28" s="865"/>
      <c r="AT28" s="865"/>
      <c r="AU28" s="865" t="s">
        <v>547</v>
      </c>
      <c r="AV28" s="865"/>
      <c r="AW28" s="865"/>
      <c r="AX28" s="865"/>
      <c r="AY28" s="865"/>
      <c r="AZ28" s="866" t="s">
        <v>547</v>
      </c>
      <c r="BA28" s="866"/>
      <c r="BB28" s="866"/>
      <c r="BC28" s="866"/>
      <c r="BD28" s="866"/>
      <c r="BE28" s="857"/>
      <c r="BF28" s="857"/>
      <c r="BG28" s="857"/>
      <c r="BH28" s="857"/>
      <c r="BI28" s="858"/>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941</v>
      </c>
      <c r="R29" s="820"/>
      <c r="S29" s="820"/>
      <c r="T29" s="820"/>
      <c r="U29" s="820"/>
      <c r="V29" s="820">
        <v>887</v>
      </c>
      <c r="W29" s="820"/>
      <c r="X29" s="820"/>
      <c r="Y29" s="820"/>
      <c r="Z29" s="820"/>
      <c r="AA29" s="820">
        <v>54</v>
      </c>
      <c r="AB29" s="820"/>
      <c r="AC29" s="820"/>
      <c r="AD29" s="820"/>
      <c r="AE29" s="821"/>
      <c r="AF29" s="822">
        <v>54</v>
      </c>
      <c r="AG29" s="823"/>
      <c r="AH29" s="823"/>
      <c r="AI29" s="823"/>
      <c r="AJ29" s="824"/>
      <c r="AK29" s="871">
        <v>130</v>
      </c>
      <c r="AL29" s="867"/>
      <c r="AM29" s="867"/>
      <c r="AN29" s="867"/>
      <c r="AO29" s="867"/>
      <c r="AP29" s="867" t="s">
        <v>547</v>
      </c>
      <c r="AQ29" s="867"/>
      <c r="AR29" s="867"/>
      <c r="AS29" s="867"/>
      <c r="AT29" s="867"/>
      <c r="AU29" s="867" t="s">
        <v>547</v>
      </c>
      <c r="AV29" s="867"/>
      <c r="AW29" s="867"/>
      <c r="AX29" s="867"/>
      <c r="AY29" s="867"/>
      <c r="AZ29" s="868" t="s">
        <v>547</v>
      </c>
      <c r="BA29" s="868"/>
      <c r="BB29" s="868"/>
      <c r="BC29" s="868"/>
      <c r="BD29" s="868"/>
      <c r="BE29" s="869"/>
      <c r="BF29" s="869"/>
      <c r="BG29" s="869"/>
      <c r="BH29" s="869"/>
      <c r="BI29" s="870"/>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125</v>
      </c>
      <c r="R30" s="820"/>
      <c r="S30" s="820"/>
      <c r="T30" s="820"/>
      <c r="U30" s="820"/>
      <c r="V30" s="820">
        <v>125</v>
      </c>
      <c r="W30" s="820"/>
      <c r="X30" s="820"/>
      <c r="Y30" s="820"/>
      <c r="Z30" s="820"/>
      <c r="AA30" s="820">
        <v>0</v>
      </c>
      <c r="AB30" s="820"/>
      <c r="AC30" s="820"/>
      <c r="AD30" s="820"/>
      <c r="AE30" s="821"/>
      <c r="AF30" s="822">
        <v>0</v>
      </c>
      <c r="AG30" s="823"/>
      <c r="AH30" s="823"/>
      <c r="AI30" s="823"/>
      <c r="AJ30" s="824"/>
      <c r="AK30" s="871">
        <v>35</v>
      </c>
      <c r="AL30" s="867"/>
      <c r="AM30" s="867"/>
      <c r="AN30" s="867"/>
      <c r="AO30" s="867"/>
      <c r="AP30" s="867" t="s">
        <v>547</v>
      </c>
      <c r="AQ30" s="867"/>
      <c r="AR30" s="867"/>
      <c r="AS30" s="867"/>
      <c r="AT30" s="867"/>
      <c r="AU30" s="867" t="s">
        <v>547</v>
      </c>
      <c r="AV30" s="867"/>
      <c r="AW30" s="867"/>
      <c r="AX30" s="867"/>
      <c r="AY30" s="867"/>
      <c r="AZ30" s="868" t="s">
        <v>547</v>
      </c>
      <c r="BA30" s="868"/>
      <c r="BB30" s="868"/>
      <c r="BC30" s="868"/>
      <c r="BD30" s="868"/>
      <c r="BE30" s="869"/>
      <c r="BF30" s="869"/>
      <c r="BG30" s="869"/>
      <c r="BH30" s="869"/>
      <c r="BI30" s="870"/>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176</v>
      </c>
      <c r="R31" s="820"/>
      <c r="S31" s="820"/>
      <c r="T31" s="820"/>
      <c r="U31" s="820"/>
      <c r="V31" s="820">
        <v>174</v>
      </c>
      <c r="W31" s="820"/>
      <c r="X31" s="820"/>
      <c r="Y31" s="820"/>
      <c r="Z31" s="820"/>
      <c r="AA31" s="820">
        <v>2</v>
      </c>
      <c r="AB31" s="820"/>
      <c r="AC31" s="820"/>
      <c r="AD31" s="820"/>
      <c r="AE31" s="821"/>
      <c r="AF31" s="822">
        <v>210</v>
      </c>
      <c r="AG31" s="823"/>
      <c r="AH31" s="823"/>
      <c r="AI31" s="823"/>
      <c r="AJ31" s="824"/>
      <c r="AK31" s="871">
        <v>8</v>
      </c>
      <c r="AL31" s="867"/>
      <c r="AM31" s="867"/>
      <c r="AN31" s="867"/>
      <c r="AO31" s="867"/>
      <c r="AP31" s="867">
        <v>154</v>
      </c>
      <c r="AQ31" s="867"/>
      <c r="AR31" s="867"/>
      <c r="AS31" s="867"/>
      <c r="AT31" s="867"/>
      <c r="AU31" s="867">
        <v>22</v>
      </c>
      <c r="AV31" s="867"/>
      <c r="AW31" s="867"/>
      <c r="AX31" s="867"/>
      <c r="AY31" s="867"/>
      <c r="AZ31" s="868" t="s">
        <v>547</v>
      </c>
      <c r="BA31" s="868"/>
      <c r="BB31" s="868"/>
      <c r="BC31" s="868"/>
      <c r="BD31" s="868"/>
      <c r="BE31" s="869" t="s">
        <v>394</v>
      </c>
      <c r="BF31" s="869"/>
      <c r="BG31" s="869"/>
      <c r="BH31" s="869"/>
      <c r="BI31" s="870"/>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240</v>
      </c>
      <c r="R32" s="820"/>
      <c r="S32" s="820"/>
      <c r="T32" s="820"/>
      <c r="U32" s="820"/>
      <c r="V32" s="820">
        <v>212</v>
      </c>
      <c r="W32" s="820"/>
      <c r="X32" s="820"/>
      <c r="Y32" s="820"/>
      <c r="Z32" s="820"/>
      <c r="AA32" s="820">
        <v>28</v>
      </c>
      <c r="AB32" s="820"/>
      <c r="AC32" s="820"/>
      <c r="AD32" s="820"/>
      <c r="AE32" s="821"/>
      <c r="AF32" s="822">
        <v>168</v>
      </c>
      <c r="AG32" s="823"/>
      <c r="AH32" s="823"/>
      <c r="AI32" s="823"/>
      <c r="AJ32" s="824"/>
      <c r="AK32" s="871">
        <v>69</v>
      </c>
      <c r="AL32" s="867"/>
      <c r="AM32" s="867"/>
      <c r="AN32" s="867"/>
      <c r="AO32" s="867"/>
      <c r="AP32" s="867">
        <v>535</v>
      </c>
      <c r="AQ32" s="867"/>
      <c r="AR32" s="867"/>
      <c r="AS32" s="867"/>
      <c r="AT32" s="867"/>
      <c r="AU32" s="867">
        <v>0</v>
      </c>
      <c r="AV32" s="867"/>
      <c r="AW32" s="867"/>
      <c r="AX32" s="867"/>
      <c r="AY32" s="867"/>
      <c r="AZ32" s="868" t="s">
        <v>547</v>
      </c>
      <c r="BA32" s="868"/>
      <c r="BB32" s="868"/>
      <c r="BC32" s="868"/>
      <c r="BD32" s="868"/>
      <c r="BE32" s="869" t="s">
        <v>394</v>
      </c>
      <c r="BF32" s="869"/>
      <c r="BG32" s="869"/>
      <c r="BH32" s="869"/>
      <c r="BI32" s="870"/>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1"/>
      <c r="AL33" s="867"/>
      <c r="AM33" s="867"/>
      <c r="AN33" s="867"/>
      <c r="AO33" s="867"/>
      <c r="AP33" s="867"/>
      <c r="AQ33" s="867"/>
      <c r="AR33" s="867"/>
      <c r="AS33" s="867"/>
      <c r="AT33" s="867"/>
      <c r="AU33" s="867"/>
      <c r="AV33" s="867"/>
      <c r="AW33" s="867"/>
      <c r="AX33" s="867"/>
      <c r="AY33" s="867"/>
      <c r="AZ33" s="868"/>
      <c r="BA33" s="868"/>
      <c r="BB33" s="868"/>
      <c r="BC33" s="868"/>
      <c r="BD33" s="868"/>
      <c r="BE33" s="869"/>
      <c r="BF33" s="869"/>
      <c r="BG33" s="869"/>
      <c r="BH33" s="869"/>
      <c r="BI33" s="870"/>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1"/>
      <c r="AL34" s="867"/>
      <c r="AM34" s="867"/>
      <c r="AN34" s="867"/>
      <c r="AO34" s="867"/>
      <c r="AP34" s="867"/>
      <c r="AQ34" s="867"/>
      <c r="AR34" s="867"/>
      <c r="AS34" s="867"/>
      <c r="AT34" s="867"/>
      <c r="AU34" s="867"/>
      <c r="AV34" s="867"/>
      <c r="AW34" s="867"/>
      <c r="AX34" s="867"/>
      <c r="AY34" s="867"/>
      <c r="AZ34" s="868"/>
      <c r="BA34" s="868"/>
      <c r="BB34" s="868"/>
      <c r="BC34" s="868"/>
      <c r="BD34" s="868"/>
      <c r="BE34" s="869"/>
      <c r="BF34" s="869"/>
      <c r="BG34" s="869"/>
      <c r="BH34" s="869"/>
      <c r="BI34" s="870"/>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1"/>
      <c r="AL35" s="867"/>
      <c r="AM35" s="867"/>
      <c r="AN35" s="867"/>
      <c r="AO35" s="867"/>
      <c r="AP35" s="867"/>
      <c r="AQ35" s="867"/>
      <c r="AR35" s="867"/>
      <c r="AS35" s="867"/>
      <c r="AT35" s="867"/>
      <c r="AU35" s="867"/>
      <c r="AV35" s="867"/>
      <c r="AW35" s="867"/>
      <c r="AX35" s="867"/>
      <c r="AY35" s="867"/>
      <c r="AZ35" s="868"/>
      <c r="BA35" s="868"/>
      <c r="BB35" s="868"/>
      <c r="BC35" s="868"/>
      <c r="BD35" s="868"/>
      <c r="BE35" s="869"/>
      <c r="BF35" s="869"/>
      <c r="BG35" s="869"/>
      <c r="BH35" s="869"/>
      <c r="BI35" s="870"/>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1"/>
      <c r="AL36" s="867"/>
      <c r="AM36" s="867"/>
      <c r="AN36" s="867"/>
      <c r="AO36" s="867"/>
      <c r="AP36" s="867"/>
      <c r="AQ36" s="867"/>
      <c r="AR36" s="867"/>
      <c r="AS36" s="867"/>
      <c r="AT36" s="867"/>
      <c r="AU36" s="867"/>
      <c r="AV36" s="867"/>
      <c r="AW36" s="867"/>
      <c r="AX36" s="867"/>
      <c r="AY36" s="867"/>
      <c r="AZ36" s="868"/>
      <c r="BA36" s="868"/>
      <c r="BB36" s="868"/>
      <c r="BC36" s="868"/>
      <c r="BD36" s="868"/>
      <c r="BE36" s="869"/>
      <c r="BF36" s="869"/>
      <c r="BG36" s="869"/>
      <c r="BH36" s="869"/>
      <c r="BI36" s="870"/>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1"/>
      <c r="AL37" s="867"/>
      <c r="AM37" s="867"/>
      <c r="AN37" s="867"/>
      <c r="AO37" s="867"/>
      <c r="AP37" s="867"/>
      <c r="AQ37" s="867"/>
      <c r="AR37" s="867"/>
      <c r="AS37" s="867"/>
      <c r="AT37" s="867"/>
      <c r="AU37" s="867"/>
      <c r="AV37" s="867"/>
      <c r="AW37" s="867"/>
      <c r="AX37" s="867"/>
      <c r="AY37" s="867"/>
      <c r="AZ37" s="868"/>
      <c r="BA37" s="868"/>
      <c r="BB37" s="868"/>
      <c r="BC37" s="868"/>
      <c r="BD37" s="868"/>
      <c r="BE37" s="869"/>
      <c r="BF37" s="869"/>
      <c r="BG37" s="869"/>
      <c r="BH37" s="869"/>
      <c r="BI37" s="870"/>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1"/>
      <c r="AL38" s="867"/>
      <c r="AM38" s="867"/>
      <c r="AN38" s="867"/>
      <c r="AO38" s="867"/>
      <c r="AP38" s="867"/>
      <c r="AQ38" s="867"/>
      <c r="AR38" s="867"/>
      <c r="AS38" s="867"/>
      <c r="AT38" s="867"/>
      <c r="AU38" s="867"/>
      <c r="AV38" s="867"/>
      <c r="AW38" s="867"/>
      <c r="AX38" s="867"/>
      <c r="AY38" s="867"/>
      <c r="AZ38" s="868"/>
      <c r="BA38" s="868"/>
      <c r="BB38" s="868"/>
      <c r="BC38" s="868"/>
      <c r="BD38" s="868"/>
      <c r="BE38" s="869"/>
      <c r="BF38" s="869"/>
      <c r="BG38" s="869"/>
      <c r="BH38" s="869"/>
      <c r="BI38" s="870"/>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1"/>
      <c r="AL39" s="867"/>
      <c r="AM39" s="867"/>
      <c r="AN39" s="867"/>
      <c r="AO39" s="867"/>
      <c r="AP39" s="867"/>
      <c r="AQ39" s="867"/>
      <c r="AR39" s="867"/>
      <c r="AS39" s="867"/>
      <c r="AT39" s="867"/>
      <c r="AU39" s="867"/>
      <c r="AV39" s="867"/>
      <c r="AW39" s="867"/>
      <c r="AX39" s="867"/>
      <c r="AY39" s="867"/>
      <c r="AZ39" s="868"/>
      <c r="BA39" s="868"/>
      <c r="BB39" s="868"/>
      <c r="BC39" s="868"/>
      <c r="BD39" s="868"/>
      <c r="BE39" s="869"/>
      <c r="BF39" s="869"/>
      <c r="BG39" s="869"/>
      <c r="BH39" s="869"/>
      <c r="BI39" s="870"/>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1"/>
      <c r="AL40" s="867"/>
      <c r="AM40" s="867"/>
      <c r="AN40" s="867"/>
      <c r="AO40" s="867"/>
      <c r="AP40" s="867"/>
      <c r="AQ40" s="867"/>
      <c r="AR40" s="867"/>
      <c r="AS40" s="867"/>
      <c r="AT40" s="867"/>
      <c r="AU40" s="867"/>
      <c r="AV40" s="867"/>
      <c r="AW40" s="867"/>
      <c r="AX40" s="867"/>
      <c r="AY40" s="867"/>
      <c r="AZ40" s="868"/>
      <c r="BA40" s="868"/>
      <c r="BB40" s="868"/>
      <c r="BC40" s="868"/>
      <c r="BD40" s="868"/>
      <c r="BE40" s="869"/>
      <c r="BF40" s="869"/>
      <c r="BG40" s="869"/>
      <c r="BH40" s="869"/>
      <c r="BI40" s="870"/>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1"/>
      <c r="AL41" s="867"/>
      <c r="AM41" s="867"/>
      <c r="AN41" s="867"/>
      <c r="AO41" s="867"/>
      <c r="AP41" s="867"/>
      <c r="AQ41" s="867"/>
      <c r="AR41" s="867"/>
      <c r="AS41" s="867"/>
      <c r="AT41" s="867"/>
      <c r="AU41" s="867"/>
      <c r="AV41" s="867"/>
      <c r="AW41" s="867"/>
      <c r="AX41" s="867"/>
      <c r="AY41" s="867"/>
      <c r="AZ41" s="868"/>
      <c r="BA41" s="868"/>
      <c r="BB41" s="868"/>
      <c r="BC41" s="868"/>
      <c r="BD41" s="868"/>
      <c r="BE41" s="869"/>
      <c r="BF41" s="869"/>
      <c r="BG41" s="869"/>
      <c r="BH41" s="869"/>
      <c r="BI41" s="870"/>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1"/>
      <c r="AL42" s="867"/>
      <c r="AM42" s="867"/>
      <c r="AN42" s="867"/>
      <c r="AO42" s="867"/>
      <c r="AP42" s="867"/>
      <c r="AQ42" s="867"/>
      <c r="AR42" s="867"/>
      <c r="AS42" s="867"/>
      <c r="AT42" s="867"/>
      <c r="AU42" s="867"/>
      <c r="AV42" s="867"/>
      <c r="AW42" s="867"/>
      <c r="AX42" s="867"/>
      <c r="AY42" s="867"/>
      <c r="AZ42" s="868"/>
      <c r="BA42" s="868"/>
      <c r="BB42" s="868"/>
      <c r="BC42" s="868"/>
      <c r="BD42" s="868"/>
      <c r="BE42" s="869"/>
      <c r="BF42" s="869"/>
      <c r="BG42" s="869"/>
      <c r="BH42" s="869"/>
      <c r="BI42" s="870"/>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1"/>
      <c r="AL43" s="867"/>
      <c r="AM43" s="867"/>
      <c r="AN43" s="867"/>
      <c r="AO43" s="867"/>
      <c r="AP43" s="867"/>
      <c r="AQ43" s="867"/>
      <c r="AR43" s="867"/>
      <c r="AS43" s="867"/>
      <c r="AT43" s="867"/>
      <c r="AU43" s="867"/>
      <c r="AV43" s="867"/>
      <c r="AW43" s="867"/>
      <c r="AX43" s="867"/>
      <c r="AY43" s="867"/>
      <c r="AZ43" s="868"/>
      <c r="BA43" s="868"/>
      <c r="BB43" s="868"/>
      <c r="BC43" s="868"/>
      <c r="BD43" s="868"/>
      <c r="BE43" s="869"/>
      <c r="BF43" s="869"/>
      <c r="BG43" s="869"/>
      <c r="BH43" s="869"/>
      <c r="BI43" s="870"/>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1"/>
      <c r="AL44" s="867"/>
      <c r="AM44" s="867"/>
      <c r="AN44" s="867"/>
      <c r="AO44" s="867"/>
      <c r="AP44" s="867"/>
      <c r="AQ44" s="867"/>
      <c r="AR44" s="867"/>
      <c r="AS44" s="867"/>
      <c r="AT44" s="867"/>
      <c r="AU44" s="867"/>
      <c r="AV44" s="867"/>
      <c r="AW44" s="867"/>
      <c r="AX44" s="867"/>
      <c r="AY44" s="867"/>
      <c r="AZ44" s="868"/>
      <c r="BA44" s="868"/>
      <c r="BB44" s="868"/>
      <c r="BC44" s="868"/>
      <c r="BD44" s="868"/>
      <c r="BE44" s="869"/>
      <c r="BF44" s="869"/>
      <c r="BG44" s="869"/>
      <c r="BH44" s="869"/>
      <c r="BI44" s="870"/>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1"/>
      <c r="AL45" s="867"/>
      <c r="AM45" s="867"/>
      <c r="AN45" s="867"/>
      <c r="AO45" s="867"/>
      <c r="AP45" s="867"/>
      <c r="AQ45" s="867"/>
      <c r="AR45" s="867"/>
      <c r="AS45" s="867"/>
      <c r="AT45" s="867"/>
      <c r="AU45" s="867"/>
      <c r="AV45" s="867"/>
      <c r="AW45" s="867"/>
      <c r="AX45" s="867"/>
      <c r="AY45" s="867"/>
      <c r="AZ45" s="868"/>
      <c r="BA45" s="868"/>
      <c r="BB45" s="868"/>
      <c r="BC45" s="868"/>
      <c r="BD45" s="868"/>
      <c r="BE45" s="869"/>
      <c r="BF45" s="869"/>
      <c r="BG45" s="869"/>
      <c r="BH45" s="869"/>
      <c r="BI45" s="870"/>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1"/>
      <c r="AL46" s="867"/>
      <c r="AM46" s="867"/>
      <c r="AN46" s="867"/>
      <c r="AO46" s="867"/>
      <c r="AP46" s="867"/>
      <c r="AQ46" s="867"/>
      <c r="AR46" s="867"/>
      <c r="AS46" s="867"/>
      <c r="AT46" s="867"/>
      <c r="AU46" s="867"/>
      <c r="AV46" s="867"/>
      <c r="AW46" s="867"/>
      <c r="AX46" s="867"/>
      <c r="AY46" s="867"/>
      <c r="AZ46" s="868"/>
      <c r="BA46" s="868"/>
      <c r="BB46" s="868"/>
      <c r="BC46" s="868"/>
      <c r="BD46" s="868"/>
      <c r="BE46" s="869"/>
      <c r="BF46" s="869"/>
      <c r="BG46" s="869"/>
      <c r="BH46" s="869"/>
      <c r="BI46" s="870"/>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1"/>
      <c r="AL47" s="867"/>
      <c r="AM47" s="867"/>
      <c r="AN47" s="867"/>
      <c r="AO47" s="867"/>
      <c r="AP47" s="867"/>
      <c r="AQ47" s="867"/>
      <c r="AR47" s="867"/>
      <c r="AS47" s="867"/>
      <c r="AT47" s="867"/>
      <c r="AU47" s="867"/>
      <c r="AV47" s="867"/>
      <c r="AW47" s="867"/>
      <c r="AX47" s="867"/>
      <c r="AY47" s="867"/>
      <c r="AZ47" s="868"/>
      <c r="BA47" s="868"/>
      <c r="BB47" s="868"/>
      <c r="BC47" s="868"/>
      <c r="BD47" s="868"/>
      <c r="BE47" s="869"/>
      <c r="BF47" s="869"/>
      <c r="BG47" s="869"/>
      <c r="BH47" s="869"/>
      <c r="BI47" s="870"/>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1"/>
      <c r="AL48" s="867"/>
      <c r="AM48" s="867"/>
      <c r="AN48" s="867"/>
      <c r="AO48" s="867"/>
      <c r="AP48" s="867"/>
      <c r="AQ48" s="867"/>
      <c r="AR48" s="867"/>
      <c r="AS48" s="867"/>
      <c r="AT48" s="867"/>
      <c r="AU48" s="867"/>
      <c r="AV48" s="867"/>
      <c r="AW48" s="867"/>
      <c r="AX48" s="867"/>
      <c r="AY48" s="867"/>
      <c r="AZ48" s="868"/>
      <c r="BA48" s="868"/>
      <c r="BB48" s="868"/>
      <c r="BC48" s="868"/>
      <c r="BD48" s="868"/>
      <c r="BE48" s="869"/>
      <c r="BF48" s="869"/>
      <c r="BG48" s="869"/>
      <c r="BH48" s="869"/>
      <c r="BI48" s="870"/>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1"/>
      <c r="AL49" s="867"/>
      <c r="AM49" s="867"/>
      <c r="AN49" s="867"/>
      <c r="AO49" s="867"/>
      <c r="AP49" s="867"/>
      <c r="AQ49" s="867"/>
      <c r="AR49" s="867"/>
      <c r="AS49" s="867"/>
      <c r="AT49" s="867"/>
      <c r="AU49" s="867"/>
      <c r="AV49" s="867"/>
      <c r="AW49" s="867"/>
      <c r="AX49" s="867"/>
      <c r="AY49" s="867"/>
      <c r="AZ49" s="868"/>
      <c r="BA49" s="868"/>
      <c r="BB49" s="868"/>
      <c r="BC49" s="868"/>
      <c r="BD49" s="868"/>
      <c r="BE49" s="869"/>
      <c r="BF49" s="869"/>
      <c r="BG49" s="869"/>
      <c r="BH49" s="869"/>
      <c r="BI49" s="870"/>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2"/>
      <c r="R50" s="873"/>
      <c r="S50" s="873"/>
      <c r="T50" s="873"/>
      <c r="U50" s="873"/>
      <c r="V50" s="873"/>
      <c r="W50" s="873"/>
      <c r="X50" s="873"/>
      <c r="Y50" s="873"/>
      <c r="Z50" s="873"/>
      <c r="AA50" s="873"/>
      <c r="AB50" s="873"/>
      <c r="AC50" s="873"/>
      <c r="AD50" s="873"/>
      <c r="AE50" s="874"/>
      <c r="AF50" s="822"/>
      <c r="AG50" s="823"/>
      <c r="AH50" s="823"/>
      <c r="AI50" s="823"/>
      <c r="AJ50" s="824"/>
      <c r="AK50" s="876"/>
      <c r="AL50" s="873"/>
      <c r="AM50" s="873"/>
      <c r="AN50" s="873"/>
      <c r="AO50" s="873"/>
      <c r="AP50" s="873"/>
      <c r="AQ50" s="873"/>
      <c r="AR50" s="873"/>
      <c r="AS50" s="873"/>
      <c r="AT50" s="873"/>
      <c r="AU50" s="873"/>
      <c r="AV50" s="873"/>
      <c r="AW50" s="873"/>
      <c r="AX50" s="873"/>
      <c r="AY50" s="873"/>
      <c r="AZ50" s="875"/>
      <c r="BA50" s="875"/>
      <c r="BB50" s="875"/>
      <c r="BC50" s="875"/>
      <c r="BD50" s="875"/>
      <c r="BE50" s="869"/>
      <c r="BF50" s="869"/>
      <c r="BG50" s="869"/>
      <c r="BH50" s="869"/>
      <c r="BI50" s="870"/>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2"/>
      <c r="R51" s="873"/>
      <c r="S51" s="873"/>
      <c r="T51" s="873"/>
      <c r="U51" s="873"/>
      <c r="V51" s="873"/>
      <c r="W51" s="873"/>
      <c r="X51" s="873"/>
      <c r="Y51" s="873"/>
      <c r="Z51" s="873"/>
      <c r="AA51" s="873"/>
      <c r="AB51" s="873"/>
      <c r="AC51" s="873"/>
      <c r="AD51" s="873"/>
      <c r="AE51" s="874"/>
      <c r="AF51" s="822"/>
      <c r="AG51" s="823"/>
      <c r="AH51" s="823"/>
      <c r="AI51" s="823"/>
      <c r="AJ51" s="824"/>
      <c r="AK51" s="876"/>
      <c r="AL51" s="873"/>
      <c r="AM51" s="873"/>
      <c r="AN51" s="873"/>
      <c r="AO51" s="873"/>
      <c r="AP51" s="873"/>
      <c r="AQ51" s="873"/>
      <c r="AR51" s="873"/>
      <c r="AS51" s="873"/>
      <c r="AT51" s="873"/>
      <c r="AU51" s="873"/>
      <c r="AV51" s="873"/>
      <c r="AW51" s="873"/>
      <c r="AX51" s="873"/>
      <c r="AY51" s="873"/>
      <c r="AZ51" s="875"/>
      <c r="BA51" s="875"/>
      <c r="BB51" s="875"/>
      <c r="BC51" s="875"/>
      <c r="BD51" s="875"/>
      <c r="BE51" s="869"/>
      <c r="BF51" s="869"/>
      <c r="BG51" s="869"/>
      <c r="BH51" s="869"/>
      <c r="BI51" s="870"/>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2"/>
      <c r="R52" s="873"/>
      <c r="S52" s="873"/>
      <c r="T52" s="873"/>
      <c r="U52" s="873"/>
      <c r="V52" s="873"/>
      <c r="W52" s="873"/>
      <c r="X52" s="873"/>
      <c r="Y52" s="873"/>
      <c r="Z52" s="873"/>
      <c r="AA52" s="873"/>
      <c r="AB52" s="873"/>
      <c r="AC52" s="873"/>
      <c r="AD52" s="873"/>
      <c r="AE52" s="874"/>
      <c r="AF52" s="822"/>
      <c r="AG52" s="823"/>
      <c r="AH52" s="823"/>
      <c r="AI52" s="823"/>
      <c r="AJ52" s="824"/>
      <c r="AK52" s="876"/>
      <c r="AL52" s="873"/>
      <c r="AM52" s="873"/>
      <c r="AN52" s="873"/>
      <c r="AO52" s="873"/>
      <c r="AP52" s="873"/>
      <c r="AQ52" s="873"/>
      <c r="AR52" s="873"/>
      <c r="AS52" s="873"/>
      <c r="AT52" s="873"/>
      <c r="AU52" s="873"/>
      <c r="AV52" s="873"/>
      <c r="AW52" s="873"/>
      <c r="AX52" s="873"/>
      <c r="AY52" s="873"/>
      <c r="AZ52" s="875"/>
      <c r="BA52" s="875"/>
      <c r="BB52" s="875"/>
      <c r="BC52" s="875"/>
      <c r="BD52" s="875"/>
      <c r="BE52" s="869"/>
      <c r="BF52" s="869"/>
      <c r="BG52" s="869"/>
      <c r="BH52" s="869"/>
      <c r="BI52" s="870"/>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2"/>
      <c r="R53" s="873"/>
      <c r="S53" s="873"/>
      <c r="T53" s="873"/>
      <c r="U53" s="873"/>
      <c r="V53" s="873"/>
      <c r="W53" s="873"/>
      <c r="X53" s="873"/>
      <c r="Y53" s="873"/>
      <c r="Z53" s="873"/>
      <c r="AA53" s="873"/>
      <c r="AB53" s="873"/>
      <c r="AC53" s="873"/>
      <c r="AD53" s="873"/>
      <c r="AE53" s="874"/>
      <c r="AF53" s="822"/>
      <c r="AG53" s="823"/>
      <c r="AH53" s="823"/>
      <c r="AI53" s="823"/>
      <c r="AJ53" s="824"/>
      <c r="AK53" s="876"/>
      <c r="AL53" s="873"/>
      <c r="AM53" s="873"/>
      <c r="AN53" s="873"/>
      <c r="AO53" s="873"/>
      <c r="AP53" s="873"/>
      <c r="AQ53" s="873"/>
      <c r="AR53" s="873"/>
      <c r="AS53" s="873"/>
      <c r="AT53" s="873"/>
      <c r="AU53" s="873"/>
      <c r="AV53" s="873"/>
      <c r="AW53" s="873"/>
      <c r="AX53" s="873"/>
      <c r="AY53" s="873"/>
      <c r="AZ53" s="875"/>
      <c r="BA53" s="875"/>
      <c r="BB53" s="875"/>
      <c r="BC53" s="875"/>
      <c r="BD53" s="875"/>
      <c r="BE53" s="869"/>
      <c r="BF53" s="869"/>
      <c r="BG53" s="869"/>
      <c r="BH53" s="869"/>
      <c r="BI53" s="870"/>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2"/>
      <c r="R54" s="873"/>
      <c r="S54" s="873"/>
      <c r="T54" s="873"/>
      <c r="U54" s="873"/>
      <c r="V54" s="873"/>
      <c r="W54" s="873"/>
      <c r="X54" s="873"/>
      <c r="Y54" s="873"/>
      <c r="Z54" s="873"/>
      <c r="AA54" s="873"/>
      <c r="AB54" s="873"/>
      <c r="AC54" s="873"/>
      <c r="AD54" s="873"/>
      <c r="AE54" s="874"/>
      <c r="AF54" s="822"/>
      <c r="AG54" s="823"/>
      <c r="AH54" s="823"/>
      <c r="AI54" s="823"/>
      <c r="AJ54" s="824"/>
      <c r="AK54" s="876"/>
      <c r="AL54" s="873"/>
      <c r="AM54" s="873"/>
      <c r="AN54" s="873"/>
      <c r="AO54" s="873"/>
      <c r="AP54" s="873"/>
      <c r="AQ54" s="873"/>
      <c r="AR54" s="873"/>
      <c r="AS54" s="873"/>
      <c r="AT54" s="873"/>
      <c r="AU54" s="873"/>
      <c r="AV54" s="873"/>
      <c r="AW54" s="873"/>
      <c r="AX54" s="873"/>
      <c r="AY54" s="873"/>
      <c r="AZ54" s="875"/>
      <c r="BA54" s="875"/>
      <c r="BB54" s="875"/>
      <c r="BC54" s="875"/>
      <c r="BD54" s="875"/>
      <c r="BE54" s="869"/>
      <c r="BF54" s="869"/>
      <c r="BG54" s="869"/>
      <c r="BH54" s="869"/>
      <c r="BI54" s="870"/>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2"/>
      <c r="R55" s="873"/>
      <c r="S55" s="873"/>
      <c r="T55" s="873"/>
      <c r="U55" s="873"/>
      <c r="V55" s="873"/>
      <c r="W55" s="873"/>
      <c r="X55" s="873"/>
      <c r="Y55" s="873"/>
      <c r="Z55" s="873"/>
      <c r="AA55" s="873"/>
      <c r="AB55" s="873"/>
      <c r="AC55" s="873"/>
      <c r="AD55" s="873"/>
      <c r="AE55" s="874"/>
      <c r="AF55" s="822"/>
      <c r="AG55" s="823"/>
      <c r="AH55" s="823"/>
      <c r="AI55" s="823"/>
      <c r="AJ55" s="824"/>
      <c r="AK55" s="876"/>
      <c r="AL55" s="873"/>
      <c r="AM55" s="873"/>
      <c r="AN55" s="873"/>
      <c r="AO55" s="873"/>
      <c r="AP55" s="873"/>
      <c r="AQ55" s="873"/>
      <c r="AR55" s="873"/>
      <c r="AS55" s="873"/>
      <c r="AT55" s="873"/>
      <c r="AU55" s="873"/>
      <c r="AV55" s="873"/>
      <c r="AW55" s="873"/>
      <c r="AX55" s="873"/>
      <c r="AY55" s="873"/>
      <c r="AZ55" s="875"/>
      <c r="BA55" s="875"/>
      <c r="BB55" s="875"/>
      <c r="BC55" s="875"/>
      <c r="BD55" s="875"/>
      <c r="BE55" s="869"/>
      <c r="BF55" s="869"/>
      <c r="BG55" s="869"/>
      <c r="BH55" s="869"/>
      <c r="BI55" s="870"/>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2"/>
      <c r="R56" s="873"/>
      <c r="S56" s="873"/>
      <c r="T56" s="873"/>
      <c r="U56" s="873"/>
      <c r="V56" s="873"/>
      <c r="W56" s="873"/>
      <c r="X56" s="873"/>
      <c r="Y56" s="873"/>
      <c r="Z56" s="873"/>
      <c r="AA56" s="873"/>
      <c r="AB56" s="873"/>
      <c r="AC56" s="873"/>
      <c r="AD56" s="873"/>
      <c r="AE56" s="874"/>
      <c r="AF56" s="822"/>
      <c r="AG56" s="823"/>
      <c r="AH56" s="823"/>
      <c r="AI56" s="823"/>
      <c r="AJ56" s="824"/>
      <c r="AK56" s="876"/>
      <c r="AL56" s="873"/>
      <c r="AM56" s="873"/>
      <c r="AN56" s="873"/>
      <c r="AO56" s="873"/>
      <c r="AP56" s="873"/>
      <c r="AQ56" s="873"/>
      <c r="AR56" s="873"/>
      <c r="AS56" s="873"/>
      <c r="AT56" s="873"/>
      <c r="AU56" s="873"/>
      <c r="AV56" s="873"/>
      <c r="AW56" s="873"/>
      <c r="AX56" s="873"/>
      <c r="AY56" s="873"/>
      <c r="AZ56" s="875"/>
      <c r="BA56" s="875"/>
      <c r="BB56" s="875"/>
      <c r="BC56" s="875"/>
      <c r="BD56" s="875"/>
      <c r="BE56" s="869"/>
      <c r="BF56" s="869"/>
      <c r="BG56" s="869"/>
      <c r="BH56" s="869"/>
      <c r="BI56" s="870"/>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2"/>
      <c r="R57" s="873"/>
      <c r="S57" s="873"/>
      <c r="T57" s="873"/>
      <c r="U57" s="873"/>
      <c r="V57" s="873"/>
      <c r="W57" s="873"/>
      <c r="X57" s="873"/>
      <c r="Y57" s="873"/>
      <c r="Z57" s="873"/>
      <c r="AA57" s="873"/>
      <c r="AB57" s="873"/>
      <c r="AC57" s="873"/>
      <c r="AD57" s="873"/>
      <c r="AE57" s="874"/>
      <c r="AF57" s="822"/>
      <c r="AG57" s="823"/>
      <c r="AH57" s="823"/>
      <c r="AI57" s="823"/>
      <c r="AJ57" s="824"/>
      <c r="AK57" s="876"/>
      <c r="AL57" s="873"/>
      <c r="AM57" s="873"/>
      <c r="AN57" s="873"/>
      <c r="AO57" s="873"/>
      <c r="AP57" s="873"/>
      <c r="AQ57" s="873"/>
      <c r="AR57" s="873"/>
      <c r="AS57" s="873"/>
      <c r="AT57" s="873"/>
      <c r="AU57" s="873"/>
      <c r="AV57" s="873"/>
      <c r="AW57" s="873"/>
      <c r="AX57" s="873"/>
      <c r="AY57" s="873"/>
      <c r="AZ57" s="875"/>
      <c r="BA57" s="875"/>
      <c r="BB57" s="875"/>
      <c r="BC57" s="875"/>
      <c r="BD57" s="875"/>
      <c r="BE57" s="869"/>
      <c r="BF57" s="869"/>
      <c r="BG57" s="869"/>
      <c r="BH57" s="869"/>
      <c r="BI57" s="870"/>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2"/>
      <c r="R58" s="873"/>
      <c r="S58" s="873"/>
      <c r="T58" s="873"/>
      <c r="U58" s="873"/>
      <c r="V58" s="873"/>
      <c r="W58" s="873"/>
      <c r="X58" s="873"/>
      <c r="Y58" s="873"/>
      <c r="Z58" s="873"/>
      <c r="AA58" s="873"/>
      <c r="AB58" s="873"/>
      <c r="AC58" s="873"/>
      <c r="AD58" s="873"/>
      <c r="AE58" s="874"/>
      <c r="AF58" s="822"/>
      <c r="AG58" s="823"/>
      <c r="AH58" s="823"/>
      <c r="AI58" s="823"/>
      <c r="AJ58" s="824"/>
      <c r="AK58" s="876"/>
      <c r="AL58" s="873"/>
      <c r="AM58" s="873"/>
      <c r="AN58" s="873"/>
      <c r="AO58" s="873"/>
      <c r="AP58" s="873"/>
      <c r="AQ58" s="873"/>
      <c r="AR58" s="873"/>
      <c r="AS58" s="873"/>
      <c r="AT58" s="873"/>
      <c r="AU58" s="873"/>
      <c r="AV58" s="873"/>
      <c r="AW58" s="873"/>
      <c r="AX58" s="873"/>
      <c r="AY58" s="873"/>
      <c r="AZ58" s="875"/>
      <c r="BA58" s="875"/>
      <c r="BB58" s="875"/>
      <c r="BC58" s="875"/>
      <c r="BD58" s="875"/>
      <c r="BE58" s="869"/>
      <c r="BF58" s="869"/>
      <c r="BG58" s="869"/>
      <c r="BH58" s="869"/>
      <c r="BI58" s="870"/>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2"/>
      <c r="R59" s="873"/>
      <c r="S59" s="873"/>
      <c r="T59" s="873"/>
      <c r="U59" s="873"/>
      <c r="V59" s="873"/>
      <c r="W59" s="873"/>
      <c r="X59" s="873"/>
      <c r="Y59" s="873"/>
      <c r="Z59" s="873"/>
      <c r="AA59" s="873"/>
      <c r="AB59" s="873"/>
      <c r="AC59" s="873"/>
      <c r="AD59" s="873"/>
      <c r="AE59" s="874"/>
      <c r="AF59" s="822"/>
      <c r="AG59" s="823"/>
      <c r="AH59" s="823"/>
      <c r="AI59" s="823"/>
      <c r="AJ59" s="824"/>
      <c r="AK59" s="876"/>
      <c r="AL59" s="873"/>
      <c r="AM59" s="873"/>
      <c r="AN59" s="873"/>
      <c r="AO59" s="873"/>
      <c r="AP59" s="873"/>
      <c r="AQ59" s="873"/>
      <c r="AR59" s="873"/>
      <c r="AS59" s="873"/>
      <c r="AT59" s="873"/>
      <c r="AU59" s="873"/>
      <c r="AV59" s="873"/>
      <c r="AW59" s="873"/>
      <c r="AX59" s="873"/>
      <c r="AY59" s="873"/>
      <c r="AZ59" s="875"/>
      <c r="BA59" s="875"/>
      <c r="BB59" s="875"/>
      <c r="BC59" s="875"/>
      <c r="BD59" s="875"/>
      <c r="BE59" s="869"/>
      <c r="BF59" s="869"/>
      <c r="BG59" s="869"/>
      <c r="BH59" s="869"/>
      <c r="BI59" s="870"/>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2"/>
      <c r="R60" s="873"/>
      <c r="S60" s="873"/>
      <c r="T60" s="873"/>
      <c r="U60" s="873"/>
      <c r="V60" s="873"/>
      <c r="W60" s="873"/>
      <c r="X60" s="873"/>
      <c r="Y60" s="873"/>
      <c r="Z60" s="873"/>
      <c r="AA60" s="873"/>
      <c r="AB60" s="873"/>
      <c r="AC60" s="873"/>
      <c r="AD60" s="873"/>
      <c r="AE60" s="874"/>
      <c r="AF60" s="822"/>
      <c r="AG60" s="823"/>
      <c r="AH60" s="823"/>
      <c r="AI60" s="823"/>
      <c r="AJ60" s="824"/>
      <c r="AK60" s="876"/>
      <c r="AL60" s="873"/>
      <c r="AM60" s="873"/>
      <c r="AN60" s="873"/>
      <c r="AO60" s="873"/>
      <c r="AP60" s="873"/>
      <c r="AQ60" s="873"/>
      <c r="AR60" s="873"/>
      <c r="AS60" s="873"/>
      <c r="AT60" s="873"/>
      <c r="AU60" s="873"/>
      <c r="AV60" s="873"/>
      <c r="AW60" s="873"/>
      <c r="AX60" s="873"/>
      <c r="AY60" s="873"/>
      <c r="AZ60" s="875"/>
      <c r="BA60" s="875"/>
      <c r="BB60" s="875"/>
      <c r="BC60" s="875"/>
      <c r="BD60" s="875"/>
      <c r="BE60" s="869"/>
      <c r="BF60" s="869"/>
      <c r="BG60" s="869"/>
      <c r="BH60" s="869"/>
      <c r="BI60" s="870"/>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2"/>
      <c r="R61" s="873"/>
      <c r="S61" s="873"/>
      <c r="T61" s="873"/>
      <c r="U61" s="873"/>
      <c r="V61" s="873"/>
      <c r="W61" s="873"/>
      <c r="X61" s="873"/>
      <c r="Y61" s="873"/>
      <c r="Z61" s="873"/>
      <c r="AA61" s="873"/>
      <c r="AB61" s="873"/>
      <c r="AC61" s="873"/>
      <c r="AD61" s="873"/>
      <c r="AE61" s="874"/>
      <c r="AF61" s="822"/>
      <c r="AG61" s="823"/>
      <c r="AH61" s="823"/>
      <c r="AI61" s="823"/>
      <c r="AJ61" s="824"/>
      <c r="AK61" s="876"/>
      <c r="AL61" s="873"/>
      <c r="AM61" s="873"/>
      <c r="AN61" s="873"/>
      <c r="AO61" s="873"/>
      <c r="AP61" s="873"/>
      <c r="AQ61" s="873"/>
      <c r="AR61" s="873"/>
      <c r="AS61" s="873"/>
      <c r="AT61" s="873"/>
      <c r="AU61" s="873"/>
      <c r="AV61" s="873"/>
      <c r="AW61" s="873"/>
      <c r="AX61" s="873"/>
      <c r="AY61" s="873"/>
      <c r="AZ61" s="875"/>
      <c r="BA61" s="875"/>
      <c r="BB61" s="875"/>
      <c r="BC61" s="875"/>
      <c r="BD61" s="875"/>
      <c r="BE61" s="869"/>
      <c r="BF61" s="869"/>
      <c r="BG61" s="869"/>
      <c r="BH61" s="869"/>
      <c r="BI61" s="870"/>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2"/>
      <c r="R62" s="873"/>
      <c r="S62" s="873"/>
      <c r="T62" s="873"/>
      <c r="U62" s="873"/>
      <c r="V62" s="873"/>
      <c r="W62" s="873"/>
      <c r="X62" s="873"/>
      <c r="Y62" s="873"/>
      <c r="Z62" s="873"/>
      <c r="AA62" s="873"/>
      <c r="AB62" s="873"/>
      <c r="AC62" s="873"/>
      <c r="AD62" s="873"/>
      <c r="AE62" s="874"/>
      <c r="AF62" s="822"/>
      <c r="AG62" s="823"/>
      <c r="AH62" s="823"/>
      <c r="AI62" s="823"/>
      <c r="AJ62" s="824"/>
      <c r="AK62" s="876"/>
      <c r="AL62" s="873"/>
      <c r="AM62" s="873"/>
      <c r="AN62" s="873"/>
      <c r="AO62" s="873"/>
      <c r="AP62" s="873"/>
      <c r="AQ62" s="873"/>
      <c r="AR62" s="873"/>
      <c r="AS62" s="873"/>
      <c r="AT62" s="873"/>
      <c r="AU62" s="873"/>
      <c r="AV62" s="873"/>
      <c r="AW62" s="873"/>
      <c r="AX62" s="873"/>
      <c r="AY62" s="873"/>
      <c r="AZ62" s="875"/>
      <c r="BA62" s="875"/>
      <c r="BB62" s="875"/>
      <c r="BC62" s="875"/>
      <c r="BD62" s="875"/>
      <c r="BE62" s="869"/>
      <c r="BF62" s="869"/>
      <c r="BG62" s="869"/>
      <c r="BH62" s="869"/>
      <c r="BI62" s="870"/>
      <c r="BJ62" s="885" t="s">
        <v>396</v>
      </c>
      <c r="BK62" s="843"/>
      <c r="BL62" s="843"/>
      <c r="BM62" s="843"/>
      <c r="BN62" s="844"/>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397</v>
      </c>
      <c r="C63" s="826"/>
      <c r="D63" s="826"/>
      <c r="E63" s="826"/>
      <c r="F63" s="826"/>
      <c r="G63" s="826"/>
      <c r="H63" s="826"/>
      <c r="I63" s="826"/>
      <c r="J63" s="826"/>
      <c r="K63" s="826"/>
      <c r="L63" s="826"/>
      <c r="M63" s="826"/>
      <c r="N63" s="826"/>
      <c r="O63" s="826"/>
      <c r="P63" s="827"/>
      <c r="Q63" s="877"/>
      <c r="R63" s="878"/>
      <c r="S63" s="878"/>
      <c r="T63" s="878"/>
      <c r="U63" s="878"/>
      <c r="V63" s="878"/>
      <c r="W63" s="878"/>
      <c r="X63" s="878"/>
      <c r="Y63" s="878"/>
      <c r="Z63" s="878"/>
      <c r="AA63" s="878"/>
      <c r="AB63" s="878"/>
      <c r="AC63" s="878"/>
      <c r="AD63" s="878"/>
      <c r="AE63" s="879"/>
      <c r="AF63" s="880">
        <v>440</v>
      </c>
      <c r="AG63" s="881"/>
      <c r="AH63" s="881"/>
      <c r="AI63" s="881"/>
      <c r="AJ63" s="882"/>
      <c r="AK63" s="883"/>
      <c r="AL63" s="884"/>
      <c r="AM63" s="884"/>
      <c r="AN63" s="884"/>
      <c r="AO63" s="884"/>
      <c r="AP63" s="829">
        <f>IF(SUM(AP28:AT62)=0,"-",SUM(AP28:AT62))</f>
        <v>689</v>
      </c>
      <c r="AQ63" s="829"/>
      <c r="AR63" s="829"/>
      <c r="AS63" s="829"/>
      <c r="AT63" s="829"/>
      <c r="AU63" s="829">
        <f>IF(SUM(AU28:AY62)=0,"-",SUM(AU28:AY62))</f>
        <v>22</v>
      </c>
      <c r="AV63" s="829"/>
      <c r="AW63" s="829"/>
      <c r="AX63" s="829"/>
      <c r="AY63" s="829"/>
      <c r="AZ63" s="886"/>
      <c r="BA63" s="886"/>
      <c r="BB63" s="886"/>
      <c r="BC63" s="886"/>
      <c r="BD63" s="886"/>
      <c r="BE63" s="887"/>
      <c r="BF63" s="887"/>
      <c r="BG63" s="887"/>
      <c r="BH63" s="887"/>
      <c r="BI63" s="888"/>
      <c r="BJ63" s="889" t="s">
        <v>122</v>
      </c>
      <c r="BK63" s="890"/>
      <c r="BL63" s="890"/>
      <c r="BM63" s="890"/>
      <c r="BN63" s="891"/>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399</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2" t="s">
        <v>385</v>
      </c>
      <c r="AG66" s="852"/>
      <c r="AH66" s="852"/>
      <c r="AI66" s="852"/>
      <c r="AJ66" s="893"/>
      <c r="AK66" s="769" t="s">
        <v>386</v>
      </c>
      <c r="AL66" s="764"/>
      <c r="AM66" s="764"/>
      <c r="AN66" s="764"/>
      <c r="AO66" s="765"/>
      <c r="AP66" s="769" t="s">
        <v>387</v>
      </c>
      <c r="AQ66" s="770"/>
      <c r="AR66" s="770"/>
      <c r="AS66" s="770"/>
      <c r="AT66" s="771"/>
      <c r="AU66" s="769" t="s">
        <v>400</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7"/>
      <c r="BT66" s="898"/>
      <c r="BU66" s="898"/>
      <c r="BV66" s="898"/>
      <c r="BW66" s="898"/>
      <c r="BX66" s="898"/>
      <c r="BY66" s="898"/>
      <c r="BZ66" s="898"/>
      <c r="CA66" s="898"/>
      <c r="CB66" s="898"/>
      <c r="CC66" s="898"/>
      <c r="CD66" s="898"/>
      <c r="CE66" s="898"/>
      <c r="CF66" s="898"/>
      <c r="CG66" s="903"/>
      <c r="CH66" s="900"/>
      <c r="CI66" s="901"/>
      <c r="CJ66" s="901"/>
      <c r="CK66" s="901"/>
      <c r="CL66" s="902"/>
      <c r="CM66" s="900"/>
      <c r="CN66" s="901"/>
      <c r="CO66" s="901"/>
      <c r="CP66" s="901"/>
      <c r="CQ66" s="902"/>
      <c r="CR66" s="900"/>
      <c r="CS66" s="901"/>
      <c r="CT66" s="901"/>
      <c r="CU66" s="901"/>
      <c r="CV66" s="902"/>
      <c r="CW66" s="900"/>
      <c r="CX66" s="901"/>
      <c r="CY66" s="901"/>
      <c r="CZ66" s="901"/>
      <c r="DA66" s="902"/>
      <c r="DB66" s="900"/>
      <c r="DC66" s="901"/>
      <c r="DD66" s="901"/>
      <c r="DE66" s="901"/>
      <c r="DF66" s="902"/>
      <c r="DG66" s="900"/>
      <c r="DH66" s="901"/>
      <c r="DI66" s="901"/>
      <c r="DJ66" s="901"/>
      <c r="DK66" s="902"/>
      <c r="DL66" s="900"/>
      <c r="DM66" s="901"/>
      <c r="DN66" s="901"/>
      <c r="DO66" s="901"/>
      <c r="DP66" s="902"/>
      <c r="DQ66" s="900"/>
      <c r="DR66" s="901"/>
      <c r="DS66" s="901"/>
      <c r="DT66" s="901"/>
      <c r="DU66" s="902"/>
      <c r="DV66" s="897"/>
      <c r="DW66" s="898"/>
      <c r="DX66" s="898"/>
      <c r="DY66" s="898"/>
      <c r="DZ66" s="899"/>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4"/>
      <c r="AG67" s="855"/>
      <c r="AH67" s="855"/>
      <c r="AI67" s="855"/>
      <c r="AJ67" s="895"/>
      <c r="AK67" s="896"/>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7"/>
      <c r="BT67" s="898"/>
      <c r="BU67" s="898"/>
      <c r="BV67" s="898"/>
      <c r="BW67" s="898"/>
      <c r="BX67" s="898"/>
      <c r="BY67" s="898"/>
      <c r="BZ67" s="898"/>
      <c r="CA67" s="898"/>
      <c r="CB67" s="898"/>
      <c r="CC67" s="898"/>
      <c r="CD67" s="898"/>
      <c r="CE67" s="898"/>
      <c r="CF67" s="898"/>
      <c r="CG67" s="903"/>
      <c r="CH67" s="900"/>
      <c r="CI67" s="901"/>
      <c r="CJ67" s="901"/>
      <c r="CK67" s="901"/>
      <c r="CL67" s="902"/>
      <c r="CM67" s="900"/>
      <c r="CN67" s="901"/>
      <c r="CO67" s="901"/>
      <c r="CP67" s="901"/>
      <c r="CQ67" s="902"/>
      <c r="CR67" s="900"/>
      <c r="CS67" s="901"/>
      <c r="CT67" s="901"/>
      <c r="CU67" s="901"/>
      <c r="CV67" s="902"/>
      <c r="CW67" s="900"/>
      <c r="CX67" s="901"/>
      <c r="CY67" s="901"/>
      <c r="CZ67" s="901"/>
      <c r="DA67" s="902"/>
      <c r="DB67" s="900"/>
      <c r="DC67" s="901"/>
      <c r="DD67" s="901"/>
      <c r="DE67" s="901"/>
      <c r="DF67" s="902"/>
      <c r="DG67" s="900"/>
      <c r="DH67" s="901"/>
      <c r="DI67" s="901"/>
      <c r="DJ67" s="901"/>
      <c r="DK67" s="902"/>
      <c r="DL67" s="900"/>
      <c r="DM67" s="901"/>
      <c r="DN67" s="901"/>
      <c r="DO67" s="901"/>
      <c r="DP67" s="902"/>
      <c r="DQ67" s="900"/>
      <c r="DR67" s="901"/>
      <c r="DS67" s="901"/>
      <c r="DT67" s="901"/>
      <c r="DU67" s="902"/>
      <c r="DV67" s="897"/>
      <c r="DW67" s="898"/>
      <c r="DX67" s="898"/>
      <c r="DY67" s="898"/>
      <c r="DZ67" s="899"/>
      <c r="EA67" s="218"/>
    </row>
    <row r="68" spans="1:131" ht="26.25" customHeight="1" thickTop="1" x14ac:dyDescent="0.15">
      <c r="A68" s="224">
        <v>1</v>
      </c>
      <c r="B68" s="907" t="s">
        <v>550</v>
      </c>
      <c r="C68" s="908"/>
      <c r="D68" s="908"/>
      <c r="E68" s="908"/>
      <c r="F68" s="908"/>
      <c r="G68" s="908"/>
      <c r="H68" s="908"/>
      <c r="I68" s="908"/>
      <c r="J68" s="908"/>
      <c r="K68" s="908"/>
      <c r="L68" s="908"/>
      <c r="M68" s="908"/>
      <c r="N68" s="908"/>
      <c r="O68" s="908"/>
      <c r="P68" s="909"/>
      <c r="Q68" s="910">
        <v>32</v>
      </c>
      <c r="R68" s="904"/>
      <c r="S68" s="904"/>
      <c r="T68" s="904"/>
      <c r="U68" s="904"/>
      <c r="V68" s="904">
        <v>30</v>
      </c>
      <c r="W68" s="904"/>
      <c r="X68" s="904"/>
      <c r="Y68" s="904"/>
      <c r="Z68" s="904"/>
      <c r="AA68" s="904">
        <v>2</v>
      </c>
      <c r="AB68" s="904"/>
      <c r="AC68" s="904"/>
      <c r="AD68" s="904"/>
      <c r="AE68" s="904"/>
      <c r="AF68" s="904">
        <v>2</v>
      </c>
      <c r="AG68" s="904"/>
      <c r="AH68" s="904"/>
      <c r="AI68" s="904"/>
      <c r="AJ68" s="904"/>
      <c r="AK68" s="904" t="s">
        <v>547</v>
      </c>
      <c r="AL68" s="904"/>
      <c r="AM68" s="904"/>
      <c r="AN68" s="904"/>
      <c r="AO68" s="904"/>
      <c r="AP68" s="904" t="s">
        <v>547</v>
      </c>
      <c r="AQ68" s="904"/>
      <c r="AR68" s="904"/>
      <c r="AS68" s="904"/>
      <c r="AT68" s="904"/>
      <c r="AU68" s="904" t="s">
        <v>547</v>
      </c>
      <c r="AV68" s="904"/>
      <c r="AW68" s="904"/>
      <c r="AX68" s="904"/>
      <c r="AY68" s="904"/>
      <c r="AZ68" s="905"/>
      <c r="BA68" s="905"/>
      <c r="BB68" s="905"/>
      <c r="BC68" s="905"/>
      <c r="BD68" s="906"/>
      <c r="BE68" s="229"/>
      <c r="BF68" s="229"/>
      <c r="BG68" s="229"/>
      <c r="BH68" s="229"/>
      <c r="BI68" s="229"/>
      <c r="BJ68" s="229"/>
      <c r="BK68" s="229"/>
      <c r="BL68" s="229"/>
      <c r="BM68" s="229"/>
      <c r="BN68" s="229"/>
      <c r="BO68" s="229"/>
      <c r="BP68" s="229"/>
      <c r="BQ68" s="226">
        <v>62</v>
      </c>
      <c r="BR68" s="231"/>
      <c r="BS68" s="897"/>
      <c r="BT68" s="898"/>
      <c r="BU68" s="898"/>
      <c r="BV68" s="898"/>
      <c r="BW68" s="898"/>
      <c r="BX68" s="898"/>
      <c r="BY68" s="898"/>
      <c r="BZ68" s="898"/>
      <c r="CA68" s="898"/>
      <c r="CB68" s="898"/>
      <c r="CC68" s="898"/>
      <c r="CD68" s="898"/>
      <c r="CE68" s="898"/>
      <c r="CF68" s="898"/>
      <c r="CG68" s="903"/>
      <c r="CH68" s="900"/>
      <c r="CI68" s="901"/>
      <c r="CJ68" s="901"/>
      <c r="CK68" s="901"/>
      <c r="CL68" s="902"/>
      <c r="CM68" s="900"/>
      <c r="CN68" s="901"/>
      <c r="CO68" s="901"/>
      <c r="CP68" s="901"/>
      <c r="CQ68" s="902"/>
      <c r="CR68" s="900"/>
      <c r="CS68" s="901"/>
      <c r="CT68" s="901"/>
      <c r="CU68" s="901"/>
      <c r="CV68" s="902"/>
      <c r="CW68" s="900"/>
      <c r="CX68" s="901"/>
      <c r="CY68" s="901"/>
      <c r="CZ68" s="901"/>
      <c r="DA68" s="902"/>
      <c r="DB68" s="900"/>
      <c r="DC68" s="901"/>
      <c r="DD68" s="901"/>
      <c r="DE68" s="901"/>
      <c r="DF68" s="902"/>
      <c r="DG68" s="900"/>
      <c r="DH68" s="901"/>
      <c r="DI68" s="901"/>
      <c r="DJ68" s="901"/>
      <c r="DK68" s="902"/>
      <c r="DL68" s="900"/>
      <c r="DM68" s="901"/>
      <c r="DN68" s="901"/>
      <c r="DO68" s="901"/>
      <c r="DP68" s="902"/>
      <c r="DQ68" s="900"/>
      <c r="DR68" s="901"/>
      <c r="DS68" s="901"/>
      <c r="DT68" s="901"/>
      <c r="DU68" s="902"/>
      <c r="DV68" s="897"/>
      <c r="DW68" s="898"/>
      <c r="DX68" s="898"/>
      <c r="DY68" s="898"/>
      <c r="DZ68" s="899"/>
      <c r="EA68" s="218"/>
    </row>
    <row r="69" spans="1:131" ht="26.25" customHeight="1" x14ac:dyDescent="0.15">
      <c r="A69" s="226">
        <v>2</v>
      </c>
      <c r="B69" s="911" t="s">
        <v>551</v>
      </c>
      <c r="C69" s="912"/>
      <c r="D69" s="912"/>
      <c r="E69" s="912"/>
      <c r="F69" s="912"/>
      <c r="G69" s="912"/>
      <c r="H69" s="912"/>
      <c r="I69" s="912"/>
      <c r="J69" s="912"/>
      <c r="K69" s="912"/>
      <c r="L69" s="912"/>
      <c r="M69" s="912"/>
      <c r="N69" s="912"/>
      <c r="O69" s="912"/>
      <c r="P69" s="913"/>
      <c r="Q69" s="914">
        <v>22</v>
      </c>
      <c r="R69" s="867"/>
      <c r="S69" s="867"/>
      <c r="T69" s="867"/>
      <c r="U69" s="867"/>
      <c r="V69" s="867">
        <v>20</v>
      </c>
      <c r="W69" s="867"/>
      <c r="X69" s="867"/>
      <c r="Y69" s="867"/>
      <c r="Z69" s="867"/>
      <c r="AA69" s="867">
        <v>2</v>
      </c>
      <c r="AB69" s="867"/>
      <c r="AC69" s="867"/>
      <c r="AD69" s="867"/>
      <c r="AE69" s="867"/>
      <c r="AF69" s="867">
        <v>2</v>
      </c>
      <c r="AG69" s="867"/>
      <c r="AH69" s="867"/>
      <c r="AI69" s="867"/>
      <c r="AJ69" s="867"/>
      <c r="AK69" s="867" t="s">
        <v>547</v>
      </c>
      <c r="AL69" s="867"/>
      <c r="AM69" s="867"/>
      <c r="AN69" s="867"/>
      <c r="AO69" s="867"/>
      <c r="AP69" s="867" t="s">
        <v>547</v>
      </c>
      <c r="AQ69" s="867"/>
      <c r="AR69" s="867"/>
      <c r="AS69" s="867"/>
      <c r="AT69" s="867"/>
      <c r="AU69" s="867" t="s">
        <v>547</v>
      </c>
      <c r="AV69" s="867"/>
      <c r="AW69" s="867"/>
      <c r="AX69" s="867"/>
      <c r="AY69" s="867"/>
      <c r="AZ69" s="869"/>
      <c r="BA69" s="869"/>
      <c r="BB69" s="869"/>
      <c r="BC69" s="869"/>
      <c r="BD69" s="870"/>
      <c r="BE69" s="229"/>
      <c r="BF69" s="229"/>
      <c r="BG69" s="229"/>
      <c r="BH69" s="229"/>
      <c r="BI69" s="229"/>
      <c r="BJ69" s="229"/>
      <c r="BK69" s="229"/>
      <c r="BL69" s="229"/>
      <c r="BM69" s="229"/>
      <c r="BN69" s="229"/>
      <c r="BO69" s="229"/>
      <c r="BP69" s="229"/>
      <c r="BQ69" s="226">
        <v>63</v>
      </c>
      <c r="BR69" s="231"/>
      <c r="BS69" s="897"/>
      <c r="BT69" s="898"/>
      <c r="BU69" s="898"/>
      <c r="BV69" s="898"/>
      <c r="BW69" s="898"/>
      <c r="BX69" s="898"/>
      <c r="BY69" s="898"/>
      <c r="BZ69" s="898"/>
      <c r="CA69" s="898"/>
      <c r="CB69" s="898"/>
      <c r="CC69" s="898"/>
      <c r="CD69" s="898"/>
      <c r="CE69" s="898"/>
      <c r="CF69" s="898"/>
      <c r="CG69" s="903"/>
      <c r="CH69" s="900"/>
      <c r="CI69" s="901"/>
      <c r="CJ69" s="901"/>
      <c r="CK69" s="901"/>
      <c r="CL69" s="902"/>
      <c r="CM69" s="900"/>
      <c r="CN69" s="901"/>
      <c r="CO69" s="901"/>
      <c r="CP69" s="901"/>
      <c r="CQ69" s="902"/>
      <c r="CR69" s="900"/>
      <c r="CS69" s="901"/>
      <c r="CT69" s="901"/>
      <c r="CU69" s="901"/>
      <c r="CV69" s="902"/>
      <c r="CW69" s="900"/>
      <c r="CX69" s="901"/>
      <c r="CY69" s="901"/>
      <c r="CZ69" s="901"/>
      <c r="DA69" s="902"/>
      <c r="DB69" s="900"/>
      <c r="DC69" s="901"/>
      <c r="DD69" s="901"/>
      <c r="DE69" s="901"/>
      <c r="DF69" s="902"/>
      <c r="DG69" s="900"/>
      <c r="DH69" s="901"/>
      <c r="DI69" s="901"/>
      <c r="DJ69" s="901"/>
      <c r="DK69" s="902"/>
      <c r="DL69" s="900"/>
      <c r="DM69" s="901"/>
      <c r="DN69" s="901"/>
      <c r="DO69" s="901"/>
      <c r="DP69" s="902"/>
      <c r="DQ69" s="900"/>
      <c r="DR69" s="901"/>
      <c r="DS69" s="901"/>
      <c r="DT69" s="901"/>
      <c r="DU69" s="902"/>
      <c r="DV69" s="897"/>
      <c r="DW69" s="898"/>
      <c r="DX69" s="898"/>
      <c r="DY69" s="898"/>
      <c r="DZ69" s="899"/>
      <c r="EA69" s="218"/>
    </row>
    <row r="70" spans="1:131" ht="26.25" customHeight="1" x14ac:dyDescent="0.15">
      <c r="A70" s="226">
        <v>3</v>
      </c>
      <c r="B70" s="911"/>
      <c r="C70" s="912"/>
      <c r="D70" s="912"/>
      <c r="E70" s="912"/>
      <c r="F70" s="912"/>
      <c r="G70" s="912"/>
      <c r="H70" s="912"/>
      <c r="I70" s="912"/>
      <c r="J70" s="912"/>
      <c r="K70" s="912"/>
      <c r="L70" s="912"/>
      <c r="M70" s="912"/>
      <c r="N70" s="912"/>
      <c r="O70" s="912"/>
      <c r="P70" s="913"/>
      <c r="Q70" s="914"/>
      <c r="R70" s="867"/>
      <c r="S70" s="867"/>
      <c r="T70" s="867"/>
      <c r="U70" s="867"/>
      <c r="V70" s="867"/>
      <c r="W70" s="867"/>
      <c r="X70" s="867"/>
      <c r="Y70" s="867"/>
      <c r="Z70" s="867"/>
      <c r="AA70" s="867"/>
      <c r="AB70" s="867"/>
      <c r="AC70" s="867"/>
      <c r="AD70" s="867"/>
      <c r="AE70" s="867"/>
      <c r="AF70" s="867"/>
      <c r="AG70" s="867"/>
      <c r="AH70" s="867"/>
      <c r="AI70" s="867"/>
      <c r="AJ70" s="867"/>
      <c r="AK70" s="867"/>
      <c r="AL70" s="867"/>
      <c r="AM70" s="867"/>
      <c r="AN70" s="867"/>
      <c r="AO70" s="867"/>
      <c r="AP70" s="867"/>
      <c r="AQ70" s="867"/>
      <c r="AR70" s="867"/>
      <c r="AS70" s="867"/>
      <c r="AT70" s="867"/>
      <c r="AU70" s="867"/>
      <c r="AV70" s="867"/>
      <c r="AW70" s="867"/>
      <c r="AX70" s="867"/>
      <c r="AY70" s="867"/>
      <c r="AZ70" s="869"/>
      <c r="BA70" s="869"/>
      <c r="BB70" s="869"/>
      <c r="BC70" s="869"/>
      <c r="BD70" s="870"/>
      <c r="BE70" s="229"/>
      <c r="BF70" s="229"/>
      <c r="BG70" s="229"/>
      <c r="BH70" s="229"/>
      <c r="BI70" s="229"/>
      <c r="BJ70" s="229"/>
      <c r="BK70" s="229"/>
      <c r="BL70" s="229"/>
      <c r="BM70" s="229"/>
      <c r="BN70" s="229"/>
      <c r="BO70" s="229"/>
      <c r="BP70" s="229"/>
      <c r="BQ70" s="226">
        <v>64</v>
      </c>
      <c r="BR70" s="231"/>
      <c r="BS70" s="897"/>
      <c r="BT70" s="898"/>
      <c r="BU70" s="898"/>
      <c r="BV70" s="898"/>
      <c r="BW70" s="898"/>
      <c r="BX70" s="898"/>
      <c r="BY70" s="898"/>
      <c r="BZ70" s="898"/>
      <c r="CA70" s="898"/>
      <c r="CB70" s="898"/>
      <c r="CC70" s="898"/>
      <c r="CD70" s="898"/>
      <c r="CE70" s="898"/>
      <c r="CF70" s="898"/>
      <c r="CG70" s="903"/>
      <c r="CH70" s="900"/>
      <c r="CI70" s="901"/>
      <c r="CJ70" s="901"/>
      <c r="CK70" s="901"/>
      <c r="CL70" s="902"/>
      <c r="CM70" s="900"/>
      <c r="CN70" s="901"/>
      <c r="CO70" s="901"/>
      <c r="CP70" s="901"/>
      <c r="CQ70" s="902"/>
      <c r="CR70" s="900"/>
      <c r="CS70" s="901"/>
      <c r="CT70" s="901"/>
      <c r="CU70" s="901"/>
      <c r="CV70" s="902"/>
      <c r="CW70" s="900"/>
      <c r="CX70" s="901"/>
      <c r="CY70" s="901"/>
      <c r="CZ70" s="901"/>
      <c r="DA70" s="902"/>
      <c r="DB70" s="900"/>
      <c r="DC70" s="901"/>
      <c r="DD70" s="901"/>
      <c r="DE70" s="901"/>
      <c r="DF70" s="902"/>
      <c r="DG70" s="900"/>
      <c r="DH70" s="901"/>
      <c r="DI70" s="901"/>
      <c r="DJ70" s="901"/>
      <c r="DK70" s="902"/>
      <c r="DL70" s="900"/>
      <c r="DM70" s="901"/>
      <c r="DN70" s="901"/>
      <c r="DO70" s="901"/>
      <c r="DP70" s="902"/>
      <c r="DQ70" s="900"/>
      <c r="DR70" s="901"/>
      <c r="DS70" s="901"/>
      <c r="DT70" s="901"/>
      <c r="DU70" s="902"/>
      <c r="DV70" s="897"/>
      <c r="DW70" s="898"/>
      <c r="DX70" s="898"/>
      <c r="DY70" s="898"/>
      <c r="DZ70" s="899"/>
      <c r="EA70" s="218"/>
    </row>
    <row r="71" spans="1:131" ht="26.25" customHeight="1" x14ac:dyDescent="0.15">
      <c r="A71" s="226">
        <v>4</v>
      </c>
      <c r="B71" s="911"/>
      <c r="C71" s="912"/>
      <c r="D71" s="912"/>
      <c r="E71" s="912"/>
      <c r="F71" s="912"/>
      <c r="G71" s="912"/>
      <c r="H71" s="912"/>
      <c r="I71" s="912"/>
      <c r="J71" s="912"/>
      <c r="K71" s="912"/>
      <c r="L71" s="912"/>
      <c r="M71" s="912"/>
      <c r="N71" s="912"/>
      <c r="O71" s="912"/>
      <c r="P71" s="913"/>
      <c r="Q71" s="914"/>
      <c r="R71" s="867"/>
      <c r="S71" s="867"/>
      <c r="T71" s="867"/>
      <c r="U71" s="867"/>
      <c r="V71" s="867"/>
      <c r="W71" s="867"/>
      <c r="X71" s="867"/>
      <c r="Y71" s="867"/>
      <c r="Z71" s="867"/>
      <c r="AA71" s="867"/>
      <c r="AB71" s="867"/>
      <c r="AC71" s="867"/>
      <c r="AD71" s="867"/>
      <c r="AE71" s="867"/>
      <c r="AF71" s="867"/>
      <c r="AG71" s="867"/>
      <c r="AH71" s="867"/>
      <c r="AI71" s="867"/>
      <c r="AJ71" s="867"/>
      <c r="AK71" s="867"/>
      <c r="AL71" s="867"/>
      <c r="AM71" s="867"/>
      <c r="AN71" s="867"/>
      <c r="AO71" s="867"/>
      <c r="AP71" s="867"/>
      <c r="AQ71" s="867"/>
      <c r="AR71" s="867"/>
      <c r="AS71" s="867"/>
      <c r="AT71" s="867"/>
      <c r="AU71" s="867"/>
      <c r="AV71" s="867"/>
      <c r="AW71" s="867"/>
      <c r="AX71" s="867"/>
      <c r="AY71" s="867"/>
      <c r="AZ71" s="869"/>
      <c r="BA71" s="869"/>
      <c r="BB71" s="869"/>
      <c r="BC71" s="869"/>
      <c r="BD71" s="870"/>
      <c r="BE71" s="229"/>
      <c r="BF71" s="229"/>
      <c r="BG71" s="229"/>
      <c r="BH71" s="229"/>
      <c r="BI71" s="229"/>
      <c r="BJ71" s="229"/>
      <c r="BK71" s="229"/>
      <c r="BL71" s="229"/>
      <c r="BM71" s="229"/>
      <c r="BN71" s="229"/>
      <c r="BO71" s="229"/>
      <c r="BP71" s="229"/>
      <c r="BQ71" s="226">
        <v>65</v>
      </c>
      <c r="BR71" s="231"/>
      <c r="BS71" s="897"/>
      <c r="BT71" s="898"/>
      <c r="BU71" s="898"/>
      <c r="BV71" s="898"/>
      <c r="BW71" s="898"/>
      <c r="BX71" s="898"/>
      <c r="BY71" s="898"/>
      <c r="BZ71" s="898"/>
      <c r="CA71" s="898"/>
      <c r="CB71" s="898"/>
      <c r="CC71" s="898"/>
      <c r="CD71" s="898"/>
      <c r="CE71" s="898"/>
      <c r="CF71" s="898"/>
      <c r="CG71" s="903"/>
      <c r="CH71" s="900"/>
      <c r="CI71" s="901"/>
      <c r="CJ71" s="901"/>
      <c r="CK71" s="901"/>
      <c r="CL71" s="902"/>
      <c r="CM71" s="900"/>
      <c r="CN71" s="901"/>
      <c r="CO71" s="901"/>
      <c r="CP71" s="901"/>
      <c r="CQ71" s="902"/>
      <c r="CR71" s="900"/>
      <c r="CS71" s="901"/>
      <c r="CT71" s="901"/>
      <c r="CU71" s="901"/>
      <c r="CV71" s="902"/>
      <c r="CW71" s="900"/>
      <c r="CX71" s="901"/>
      <c r="CY71" s="901"/>
      <c r="CZ71" s="901"/>
      <c r="DA71" s="902"/>
      <c r="DB71" s="900"/>
      <c r="DC71" s="901"/>
      <c r="DD71" s="901"/>
      <c r="DE71" s="901"/>
      <c r="DF71" s="902"/>
      <c r="DG71" s="900"/>
      <c r="DH71" s="901"/>
      <c r="DI71" s="901"/>
      <c r="DJ71" s="901"/>
      <c r="DK71" s="902"/>
      <c r="DL71" s="900"/>
      <c r="DM71" s="901"/>
      <c r="DN71" s="901"/>
      <c r="DO71" s="901"/>
      <c r="DP71" s="902"/>
      <c r="DQ71" s="900"/>
      <c r="DR71" s="901"/>
      <c r="DS71" s="901"/>
      <c r="DT71" s="901"/>
      <c r="DU71" s="902"/>
      <c r="DV71" s="897"/>
      <c r="DW71" s="898"/>
      <c r="DX71" s="898"/>
      <c r="DY71" s="898"/>
      <c r="DZ71" s="899"/>
      <c r="EA71" s="218"/>
    </row>
    <row r="72" spans="1:131" ht="26.25" customHeight="1" x14ac:dyDescent="0.15">
      <c r="A72" s="226">
        <v>5</v>
      </c>
      <c r="B72" s="911"/>
      <c r="C72" s="912"/>
      <c r="D72" s="912"/>
      <c r="E72" s="912"/>
      <c r="F72" s="912"/>
      <c r="G72" s="912"/>
      <c r="H72" s="912"/>
      <c r="I72" s="912"/>
      <c r="J72" s="912"/>
      <c r="K72" s="912"/>
      <c r="L72" s="912"/>
      <c r="M72" s="912"/>
      <c r="N72" s="912"/>
      <c r="O72" s="912"/>
      <c r="P72" s="913"/>
      <c r="Q72" s="914"/>
      <c r="R72" s="867"/>
      <c r="S72" s="867"/>
      <c r="T72" s="867"/>
      <c r="U72" s="867"/>
      <c r="V72" s="867"/>
      <c r="W72" s="867"/>
      <c r="X72" s="867"/>
      <c r="Y72" s="867"/>
      <c r="Z72" s="867"/>
      <c r="AA72" s="867"/>
      <c r="AB72" s="867"/>
      <c r="AC72" s="867"/>
      <c r="AD72" s="867"/>
      <c r="AE72" s="867"/>
      <c r="AF72" s="867"/>
      <c r="AG72" s="867"/>
      <c r="AH72" s="867"/>
      <c r="AI72" s="867"/>
      <c r="AJ72" s="867"/>
      <c r="AK72" s="867"/>
      <c r="AL72" s="867"/>
      <c r="AM72" s="867"/>
      <c r="AN72" s="867"/>
      <c r="AO72" s="867"/>
      <c r="AP72" s="867"/>
      <c r="AQ72" s="867"/>
      <c r="AR72" s="867"/>
      <c r="AS72" s="867"/>
      <c r="AT72" s="867"/>
      <c r="AU72" s="867"/>
      <c r="AV72" s="867"/>
      <c r="AW72" s="867"/>
      <c r="AX72" s="867"/>
      <c r="AY72" s="867"/>
      <c r="AZ72" s="869"/>
      <c r="BA72" s="869"/>
      <c r="BB72" s="869"/>
      <c r="BC72" s="869"/>
      <c r="BD72" s="870"/>
      <c r="BE72" s="229"/>
      <c r="BF72" s="229"/>
      <c r="BG72" s="229"/>
      <c r="BH72" s="229"/>
      <c r="BI72" s="229"/>
      <c r="BJ72" s="229"/>
      <c r="BK72" s="229"/>
      <c r="BL72" s="229"/>
      <c r="BM72" s="229"/>
      <c r="BN72" s="229"/>
      <c r="BO72" s="229"/>
      <c r="BP72" s="229"/>
      <c r="BQ72" s="226">
        <v>66</v>
      </c>
      <c r="BR72" s="231"/>
      <c r="BS72" s="897"/>
      <c r="BT72" s="898"/>
      <c r="BU72" s="898"/>
      <c r="BV72" s="898"/>
      <c r="BW72" s="898"/>
      <c r="BX72" s="898"/>
      <c r="BY72" s="898"/>
      <c r="BZ72" s="898"/>
      <c r="CA72" s="898"/>
      <c r="CB72" s="898"/>
      <c r="CC72" s="898"/>
      <c r="CD72" s="898"/>
      <c r="CE72" s="898"/>
      <c r="CF72" s="898"/>
      <c r="CG72" s="903"/>
      <c r="CH72" s="900"/>
      <c r="CI72" s="901"/>
      <c r="CJ72" s="901"/>
      <c r="CK72" s="901"/>
      <c r="CL72" s="902"/>
      <c r="CM72" s="900"/>
      <c r="CN72" s="901"/>
      <c r="CO72" s="901"/>
      <c r="CP72" s="901"/>
      <c r="CQ72" s="902"/>
      <c r="CR72" s="900"/>
      <c r="CS72" s="901"/>
      <c r="CT72" s="901"/>
      <c r="CU72" s="901"/>
      <c r="CV72" s="902"/>
      <c r="CW72" s="900"/>
      <c r="CX72" s="901"/>
      <c r="CY72" s="901"/>
      <c r="CZ72" s="901"/>
      <c r="DA72" s="902"/>
      <c r="DB72" s="900"/>
      <c r="DC72" s="901"/>
      <c r="DD72" s="901"/>
      <c r="DE72" s="901"/>
      <c r="DF72" s="902"/>
      <c r="DG72" s="900"/>
      <c r="DH72" s="901"/>
      <c r="DI72" s="901"/>
      <c r="DJ72" s="901"/>
      <c r="DK72" s="902"/>
      <c r="DL72" s="900"/>
      <c r="DM72" s="901"/>
      <c r="DN72" s="901"/>
      <c r="DO72" s="901"/>
      <c r="DP72" s="902"/>
      <c r="DQ72" s="900"/>
      <c r="DR72" s="901"/>
      <c r="DS72" s="901"/>
      <c r="DT72" s="901"/>
      <c r="DU72" s="902"/>
      <c r="DV72" s="897"/>
      <c r="DW72" s="898"/>
      <c r="DX72" s="898"/>
      <c r="DY72" s="898"/>
      <c r="DZ72" s="899"/>
      <c r="EA72" s="218"/>
    </row>
    <row r="73" spans="1:131" ht="26.25" customHeight="1" x14ac:dyDescent="0.15">
      <c r="A73" s="226">
        <v>6</v>
      </c>
      <c r="B73" s="911"/>
      <c r="C73" s="912"/>
      <c r="D73" s="912"/>
      <c r="E73" s="912"/>
      <c r="F73" s="912"/>
      <c r="G73" s="912"/>
      <c r="H73" s="912"/>
      <c r="I73" s="912"/>
      <c r="J73" s="912"/>
      <c r="K73" s="912"/>
      <c r="L73" s="912"/>
      <c r="M73" s="912"/>
      <c r="N73" s="912"/>
      <c r="O73" s="912"/>
      <c r="P73" s="913"/>
      <c r="Q73" s="914"/>
      <c r="R73" s="867"/>
      <c r="S73" s="867"/>
      <c r="T73" s="867"/>
      <c r="U73" s="867"/>
      <c r="V73" s="867"/>
      <c r="W73" s="867"/>
      <c r="X73" s="867"/>
      <c r="Y73" s="867"/>
      <c r="Z73" s="867"/>
      <c r="AA73" s="867"/>
      <c r="AB73" s="867"/>
      <c r="AC73" s="867"/>
      <c r="AD73" s="867"/>
      <c r="AE73" s="867"/>
      <c r="AF73" s="867"/>
      <c r="AG73" s="867"/>
      <c r="AH73" s="867"/>
      <c r="AI73" s="867"/>
      <c r="AJ73" s="867"/>
      <c r="AK73" s="867"/>
      <c r="AL73" s="867"/>
      <c r="AM73" s="867"/>
      <c r="AN73" s="867"/>
      <c r="AO73" s="867"/>
      <c r="AP73" s="867"/>
      <c r="AQ73" s="867"/>
      <c r="AR73" s="867"/>
      <c r="AS73" s="867"/>
      <c r="AT73" s="867"/>
      <c r="AU73" s="867"/>
      <c r="AV73" s="867"/>
      <c r="AW73" s="867"/>
      <c r="AX73" s="867"/>
      <c r="AY73" s="867"/>
      <c r="AZ73" s="869"/>
      <c r="BA73" s="869"/>
      <c r="BB73" s="869"/>
      <c r="BC73" s="869"/>
      <c r="BD73" s="870"/>
      <c r="BE73" s="229"/>
      <c r="BF73" s="229"/>
      <c r="BG73" s="229"/>
      <c r="BH73" s="229"/>
      <c r="BI73" s="229"/>
      <c r="BJ73" s="229"/>
      <c r="BK73" s="229"/>
      <c r="BL73" s="229"/>
      <c r="BM73" s="229"/>
      <c r="BN73" s="229"/>
      <c r="BO73" s="229"/>
      <c r="BP73" s="229"/>
      <c r="BQ73" s="226">
        <v>67</v>
      </c>
      <c r="BR73" s="231"/>
      <c r="BS73" s="897"/>
      <c r="BT73" s="898"/>
      <c r="BU73" s="898"/>
      <c r="BV73" s="898"/>
      <c r="BW73" s="898"/>
      <c r="BX73" s="898"/>
      <c r="BY73" s="898"/>
      <c r="BZ73" s="898"/>
      <c r="CA73" s="898"/>
      <c r="CB73" s="898"/>
      <c r="CC73" s="898"/>
      <c r="CD73" s="898"/>
      <c r="CE73" s="898"/>
      <c r="CF73" s="898"/>
      <c r="CG73" s="903"/>
      <c r="CH73" s="900"/>
      <c r="CI73" s="901"/>
      <c r="CJ73" s="901"/>
      <c r="CK73" s="901"/>
      <c r="CL73" s="902"/>
      <c r="CM73" s="900"/>
      <c r="CN73" s="901"/>
      <c r="CO73" s="901"/>
      <c r="CP73" s="901"/>
      <c r="CQ73" s="902"/>
      <c r="CR73" s="900"/>
      <c r="CS73" s="901"/>
      <c r="CT73" s="901"/>
      <c r="CU73" s="901"/>
      <c r="CV73" s="902"/>
      <c r="CW73" s="900"/>
      <c r="CX73" s="901"/>
      <c r="CY73" s="901"/>
      <c r="CZ73" s="901"/>
      <c r="DA73" s="902"/>
      <c r="DB73" s="900"/>
      <c r="DC73" s="901"/>
      <c r="DD73" s="901"/>
      <c r="DE73" s="901"/>
      <c r="DF73" s="902"/>
      <c r="DG73" s="900"/>
      <c r="DH73" s="901"/>
      <c r="DI73" s="901"/>
      <c r="DJ73" s="901"/>
      <c r="DK73" s="902"/>
      <c r="DL73" s="900"/>
      <c r="DM73" s="901"/>
      <c r="DN73" s="901"/>
      <c r="DO73" s="901"/>
      <c r="DP73" s="902"/>
      <c r="DQ73" s="900"/>
      <c r="DR73" s="901"/>
      <c r="DS73" s="901"/>
      <c r="DT73" s="901"/>
      <c r="DU73" s="902"/>
      <c r="DV73" s="897"/>
      <c r="DW73" s="898"/>
      <c r="DX73" s="898"/>
      <c r="DY73" s="898"/>
      <c r="DZ73" s="899"/>
      <c r="EA73" s="218"/>
    </row>
    <row r="74" spans="1:131" ht="26.25" customHeight="1" x14ac:dyDescent="0.15">
      <c r="A74" s="226">
        <v>7</v>
      </c>
      <c r="B74" s="911"/>
      <c r="C74" s="912"/>
      <c r="D74" s="912"/>
      <c r="E74" s="912"/>
      <c r="F74" s="912"/>
      <c r="G74" s="912"/>
      <c r="H74" s="912"/>
      <c r="I74" s="912"/>
      <c r="J74" s="912"/>
      <c r="K74" s="912"/>
      <c r="L74" s="912"/>
      <c r="M74" s="912"/>
      <c r="N74" s="912"/>
      <c r="O74" s="912"/>
      <c r="P74" s="913"/>
      <c r="Q74" s="914"/>
      <c r="R74" s="867"/>
      <c r="S74" s="867"/>
      <c r="T74" s="867"/>
      <c r="U74" s="867"/>
      <c r="V74" s="867"/>
      <c r="W74" s="867"/>
      <c r="X74" s="867"/>
      <c r="Y74" s="867"/>
      <c r="Z74" s="867"/>
      <c r="AA74" s="867"/>
      <c r="AB74" s="867"/>
      <c r="AC74" s="867"/>
      <c r="AD74" s="867"/>
      <c r="AE74" s="867"/>
      <c r="AF74" s="867"/>
      <c r="AG74" s="867"/>
      <c r="AH74" s="867"/>
      <c r="AI74" s="867"/>
      <c r="AJ74" s="867"/>
      <c r="AK74" s="867"/>
      <c r="AL74" s="867"/>
      <c r="AM74" s="867"/>
      <c r="AN74" s="867"/>
      <c r="AO74" s="867"/>
      <c r="AP74" s="867"/>
      <c r="AQ74" s="867"/>
      <c r="AR74" s="867"/>
      <c r="AS74" s="867"/>
      <c r="AT74" s="867"/>
      <c r="AU74" s="867"/>
      <c r="AV74" s="867"/>
      <c r="AW74" s="867"/>
      <c r="AX74" s="867"/>
      <c r="AY74" s="867"/>
      <c r="AZ74" s="869"/>
      <c r="BA74" s="869"/>
      <c r="BB74" s="869"/>
      <c r="BC74" s="869"/>
      <c r="BD74" s="870"/>
      <c r="BE74" s="229"/>
      <c r="BF74" s="229"/>
      <c r="BG74" s="229"/>
      <c r="BH74" s="229"/>
      <c r="BI74" s="229"/>
      <c r="BJ74" s="229"/>
      <c r="BK74" s="229"/>
      <c r="BL74" s="229"/>
      <c r="BM74" s="229"/>
      <c r="BN74" s="229"/>
      <c r="BO74" s="229"/>
      <c r="BP74" s="229"/>
      <c r="BQ74" s="226">
        <v>68</v>
      </c>
      <c r="BR74" s="231"/>
      <c r="BS74" s="897"/>
      <c r="BT74" s="898"/>
      <c r="BU74" s="898"/>
      <c r="BV74" s="898"/>
      <c r="BW74" s="898"/>
      <c r="BX74" s="898"/>
      <c r="BY74" s="898"/>
      <c r="BZ74" s="898"/>
      <c r="CA74" s="898"/>
      <c r="CB74" s="898"/>
      <c r="CC74" s="898"/>
      <c r="CD74" s="898"/>
      <c r="CE74" s="898"/>
      <c r="CF74" s="898"/>
      <c r="CG74" s="903"/>
      <c r="CH74" s="900"/>
      <c r="CI74" s="901"/>
      <c r="CJ74" s="901"/>
      <c r="CK74" s="901"/>
      <c r="CL74" s="902"/>
      <c r="CM74" s="900"/>
      <c r="CN74" s="901"/>
      <c r="CO74" s="901"/>
      <c r="CP74" s="901"/>
      <c r="CQ74" s="902"/>
      <c r="CR74" s="900"/>
      <c r="CS74" s="901"/>
      <c r="CT74" s="901"/>
      <c r="CU74" s="901"/>
      <c r="CV74" s="902"/>
      <c r="CW74" s="900"/>
      <c r="CX74" s="901"/>
      <c r="CY74" s="901"/>
      <c r="CZ74" s="901"/>
      <c r="DA74" s="902"/>
      <c r="DB74" s="900"/>
      <c r="DC74" s="901"/>
      <c r="DD74" s="901"/>
      <c r="DE74" s="901"/>
      <c r="DF74" s="902"/>
      <c r="DG74" s="900"/>
      <c r="DH74" s="901"/>
      <c r="DI74" s="901"/>
      <c r="DJ74" s="901"/>
      <c r="DK74" s="902"/>
      <c r="DL74" s="900"/>
      <c r="DM74" s="901"/>
      <c r="DN74" s="901"/>
      <c r="DO74" s="901"/>
      <c r="DP74" s="902"/>
      <c r="DQ74" s="900"/>
      <c r="DR74" s="901"/>
      <c r="DS74" s="901"/>
      <c r="DT74" s="901"/>
      <c r="DU74" s="902"/>
      <c r="DV74" s="897"/>
      <c r="DW74" s="898"/>
      <c r="DX74" s="898"/>
      <c r="DY74" s="898"/>
      <c r="DZ74" s="899"/>
      <c r="EA74" s="218"/>
    </row>
    <row r="75" spans="1:131" ht="26.25" customHeight="1" x14ac:dyDescent="0.15">
      <c r="A75" s="226">
        <v>8</v>
      </c>
      <c r="B75" s="911"/>
      <c r="C75" s="912"/>
      <c r="D75" s="912"/>
      <c r="E75" s="912"/>
      <c r="F75" s="912"/>
      <c r="G75" s="912"/>
      <c r="H75" s="912"/>
      <c r="I75" s="912"/>
      <c r="J75" s="912"/>
      <c r="K75" s="912"/>
      <c r="L75" s="912"/>
      <c r="M75" s="912"/>
      <c r="N75" s="912"/>
      <c r="O75" s="912"/>
      <c r="P75" s="913"/>
      <c r="Q75" s="915"/>
      <c r="R75" s="916"/>
      <c r="S75" s="916"/>
      <c r="T75" s="916"/>
      <c r="U75" s="871"/>
      <c r="V75" s="917"/>
      <c r="W75" s="916"/>
      <c r="X75" s="916"/>
      <c r="Y75" s="916"/>
      <c r="Z75" s="871"/>
      <c r="AA75" s="917"/>
      <c r="AB75" s="916"/>
      <c r="AC75" s="916"/>
      <c r="AD75" s="916"/>
      <c r="AE75" s="871"/>
      <c r="AF75" s="917"/>
      <c r="AG75" s="916"/>
      <c r="AH75" s="916"/>
      <c r="AI75" s="916"/>
      <c r="AJ75" s="871"/>
      <c r="AK75" s="917"/>
      <c r="AL75" s="916"/>
      <c r="AM75" s="916"/>
      <c r="AN75" s="916"/>
      <c r="AO75" s="871"/>
      <c r="AP75" s="917"/>
      <c r="AQ75" s="916"/>
      <c r="AR75" s="916"/>
      <c r="AS75" s="916"/>
      <c r="AT75" s="871"/>
      <c r="AU75" s="917"/>
      <c r="AV75" s="916"/>
      <c r="AW75" s="916"/>
      <c r="AX75" s="916"/>
      <c r="AY75" s="871"/>
      <c r="AZ75" s="869"/>
      <c r="BA75" s="869"/>
      <c r="BB75" s="869"/>
      <c r="BC75" s="869"/>
      <c r="BD75" s="870"/>
      <c r="BE75" s="229"/>
      <c r="BF75" s="229"/>
      <c r="BG75" s="229"/>
      <c r="BH75" s="229"/>
      <c r="BI75" s="229"/>
      <c r="BJ75" s="229"/>
      <c r="BK75" s="229"/>
      <c r="BL75" s="229"/>
      <c r="BM75" s="229"/>
      <c r="BN75" s="229"/>
      <c r="BO75" s="229"/>
      <c r="BP75" s="229"/>
      <c r="BQ75" s="226">
        <v>69</v>
      </c>
      <c r="BR75" s="231"/>
      <c r="BS75" s="897"/>
      <c r="BT75" s="898"/>
      <c r="BU75" s="898"/>
      <c r="BV75" s="898"/>
      <c r="BW75" s="898"/>
      <c r="BX75" s="898"/>
      <c r="BY75" s="898"/>
      <c r="BZ75" s="898"/>
      <c r="CA75" s="898"/>
      <c r="CB75" s="898"/>
      <c r="CC75" s="898"/>
      <c r="CD75" s="898"/>
      <c r="CE75" s="898"/>
      <c r="CF75" s="898"/>
      <c r="CG75" s="903"/>
      <c r="CH75" s="900"/>
      <c r="CI75" s="901"/>
      <c r="CJ75" s="901"/>
      <c r="CK75" s="901"/>
      <c r="CL75" s="902"/>
      <c r="CM75" s="900"/>
      <c r="CN75" s="901"/>
      <c r="CO75" s="901"/>
      <c r="CP75" s="901"/>
      <c r="CQ75" s="902"/>
      <c r="CR75" s="900"/>
      <c r="CS75" s="901"/>
      <c r="CT75" s="901"/>
      <c r="CU75" s="901"/>
      <c r="CV75" s="902"/>
      <c r="CW75" s="900"/>
      <c r="CX75" s="901"/>
      <c r="CY75" s="901"/>
      <c r="CZ75" s="901"/>
      <c r="DA75" s="902"/>
      <c r="DB75" s="900"/>
      <c r="DC75" s="901"/>
      <c r="DD75" s="901"/>
      <c r="DE75" s="901"/>
      <c r="DF75" s="902"/>
      <c r="DG75" s="900"/>
      <c r="DH75" s="901"/>
      <c r="DI75" s="901"/>
      <c r="DJ75" s="901"/>
      <c r="DK75" s="902"/>
      <c r="DL75" s="900"/>
      <c r="DM75" s="901"/>
      <c r="DN75" s="901"/>
      <c r="DO75" s="901"/>
      <c r="DP75" s="902"/>
      <c r="DQ75" s="900"/>
      <c r="DR75" s="901"/>
      <c r="DS75" s="901"/>
      <c r="DT75" s="901"/>
      <c r="DU75" s="902"/>
      <c r="DV75" s="897"/>
      <c r="DW75" s="898"/>
      <c r="DX75" s="898"/>
      <c r="DY75" s="898"/>
      <c r="DZ75" s="899"/>
      <c r="EA75" s="218"/>
    </row>
    <row r="76" spans="1:131" ht="26.25" customHeight="1" x14ac:dyDescent="0.15">
      <c r="A76" s="226">
        <v>9</v>
      </c>
      <c r="B76" s="911"/>
      <c r="C76" s="912"/>
      <c r="D76" s="912"/>
      <c r="E76" s="912"/>
      <c r="F76" s="912"/>
      <c r="G76" s="912"/>
      <c r="H76" s="912"/>
      <c r="I76" s="912"/>
      <c r="J76" s="912"/>
      <c r="K76" s="912"/>
      <c r="L76" s="912"/>
      <c r="M76" s="912"/>
      <c r="N76" s="912"/>
      <c r="O76" s="912"/>
      <c r="P76" s="913"/>
      <c r="Q76" s="915"/>
      <c r="R76" s="916"/>
      <c r="S76" s="916"/>
      <c r="T76" s="916"/>
      <c r="U76" s="871"/>
      <c r="V76" s="917"/>
      <c r="W76" s="916"/>
      <c r="X76" s="916"/>
      <c r="Y76" s="916"/>
      <c r="Z76" s="871"/>
      <c r="AA76" s="917"/>
      <c r="AB76" s="916"/>
      <c r="AC76" s="916"/>
      <c r="AD76" s="916"/>
      <c r="AE76" s="871"/>
      <c r="AF76" s="917"/>
      <c r="AG76" s="916"/>
      <c r="AH76" s="916"/>
      <c r="AI76" s="916"/>
      <c r="AJ76" s="871"/>
      <c r="AK76" s="917"/>
      <c r="AL76" s="916"/>
      <c r="AM76" s="916"/>
      <c r="AN76" s="916"/>
      <c r="AO76" s="871"/>
      <c r="AP76" s="917"/>
      <c r="AQ76" s="916"/>
      <c r="AR76" s="916"/>
      <c r="AS76" s="916"/>
      <c r="AT76" s="871"/>
      <c r="AU76" s="917"/>
      <c r="AV76" s="916"/>
      <c r="AW76" s="916"/>
      <c r="AX76" s="916"/>
      <c r="AY76" s="871"/>
      <c r="AZ76" s="869"/>
      <c r="BA76" s="869"/>
      <c r="BB76" s="869"/>
      <c r="BC76" s="869"/>
      <c r="BD76" s="870"/>
      <c r="BE76" s="229"/>
      <c r="BF76" s="229"/>
      <c r="BG76" s="229"/>
      <c r="BH76" s="229"/>
      <c r="BI76" s="229"/>
      <c r="BJ76" s="229"/>
      <c r="BK76" s="229"/>
      <c r="BL76" s="229"/>
      <c r="BM76" s="229"/>
      <c r="BN76" s="229"/>
      <c r="BO76" s="229"/>
      <c r="BP76" s="229"/>
      <c r="BQ76" s="226">
        <v>70</v>
      </c>
      <c r="BR76" s="231"/>
      <c r="BS76" s="897"/>
      <c r="BT76" s="898"/>
      <c r="BU76" s="898"/>
      <c r="BV76" s="898"/>
      <c r="BW76" s="898"/>
      <c r="BX76" s="898"/>
      <c r="BY76" s="898"/>
      <c r="BZ76" s="898"/>
      <c r="CA76" s="898"/>
      <c r="CB76" s="898"/>
      <c r="CC76" s="898"/>
      <c r="CD76" s="898"/>
      <c r="CE76" s="898"/>
      <c r="CF76" s="898"/>
      <c r="CG76" s="903"/>
      <c r="CH76" s="900"/>
      <c r="CI76" s="901"/>
      <c r="CJ76" s="901"/>
      <c r="CK76" s="901"/>
      <c r="CL76" s="902"/>
      <c r="CM76" s="900"/>
      <c r="CN76" s="901"/>
      <c r="CO76" s="901"/>
      <c r="CP76" s="901"/>
      <c r="CQ76" s="902"/>
      <c r="CR76" s="900"/>
      <c r="CS76" s="901"/>
      <c r="CT76" s="901"/>
      <c r="CU76" s="901"/>
      <c r="CV76" s="902"/>
      <c r="CW76" s="900"/>
      <c r="CX76" s="901"/>
      <c r="CY76" s="901"/>
      <c r="CZ76" s="901"/>
      <c r="DA76" s="902"/>
      <c r="DB76" s="900"/>
      <c r="DC76" s="901"/>
      <c r="DD76" s="901"/>
      <c r="DE76" s="901"/>
      <c r="DF76" s="902"/>
      <c r="DG76" s="900"/>
      <c r="DH76" s="901"/>
      <c r="DI76" s="901"/>
      <c r="DJ76" s="901"/>
      <c r="DK76" s="902"/>
      <c r="DL76" s="900"/>
      <c r="DM76" s="901"/>
      <c r="DN76" s="901"/>
      <c r="DO76" s="901"/>
      <c r="DP76" s="902"/>
      <c r="DQ76" s="900"/>
      <c r="DR76" s="901"/>
      <c r="DS76" s="901"/>
      <c r="DT76" s="901"/>
      <c r="DU76" s="902"/>
      <c r="DV76" s="897"/>
      <c r="DW76" s="898"/>
      <c r="DX76" s="898"/>
      <c r="DY76" s="898"/>
      <c r="DZ76" s="899"/>
      <c r="EA76" s="218"/>
    </row>
    <row r="77" spans="1:131" ht="26.25" customHeight="1" x14ac:dyDescent="0.15">
      <c r="A77" s="226">
        <v>10</v>
      </c>
      <c r="B77" s="911"/>
      <c r="C77" s="912"/>
      <c r="D77" s="912"/>
      <c r="E77" s="912"/>
      <c r="F77" s="912"/>
      <c r="G77" s="912"/>
      <c r="H77" s="912"/>
      <c r="I77" s="912"/>
      <c r="J77" s="912"/>
      <c r="K77" s="912"/>
      <c r="L77" s="912"/>
      <c r="M77" s="912"/>
      <c r="N77" s="912"/>
      <c r="O77" s="912"/>
      <c r="P77" s="913"/>
      <c r="Q77" s="915"/>
      <c r="R77" s="916"/>
      <c r="S77" s="916"/>
      <c r="T77" s="916"/>
      <c r="U77" s="871"/>
      <c r="V77" s="917"/>
      <c r="W77" s="916"/>
      <c r="X77" s="916"/>
      <c r="Y77" s="916"/>
      <c r="Z77" s="871"/>
      <c r="AA77" s="917"/>
      <c r="AB77" s="916"/>
      <c r="AC77" s="916"/>
      <c r="AD77" s="916"/>
      <c r="AE77" s="871"/>
      <c r="AF77" s="917"/>
      <c r="AG77" s="916"/>
      <c r="AH77" s="916"/>
      <c r="AI77" s="916"/>
      <c r="AJ77" s="871"/>
      <c r="AK77" s="917"/>
      <c r="AL77" s="916"/>
      <c r="AM77" s="916"/>
      <c r="AN77" s="916"/>
      <c r="AO77" s="871"/>
      <c r="AP77" s="917"/>
      <c r="AQ77" s="916"/>
      <c r="AR77" s="916"/>
      <c r="AS77" s="916"/>
      <c r="AT77" s="871"/>
      <c r="AU77" s="917"/>
      <c r="AV77" s="916"/>
      <c r="AW77" s="916"/>
      <c r="AX77" s="916"/>
      <c r="AY77" s="871"/>
      <c r="AZ77" s="869"/>
      <c r="BA77" s="869"/>
      <c r="BB77" s="869"/>
      <c r="BC77" s="869"/>
      <c r="BD77" s="870"/>
      <c r="BE77" s="229"/>
      <c r="BF77" s="229"/>
      <c r="BG77" s="229"/>
      <c r="BH77" s="229"/>
      <c r="BI77" s="229"/>
      <c r="BJ77" s="229"/>
      <c r="BK77" s="229"/>
      <c r="BL77" s="229"/>
      <c r="BM77" s="229"/>
      <c r="BN77" s="229"/>
      <c r="BO77" s="229"/>
      <c r="BP77" s="229"/>
      <c r="BQ77" s="226">
        <v>71</v>
      </c>
      <c r="BR77" s="231"/>
      <c r="BS77" s="897"/>
      <c r="BT77" s="898"/>
      <c r="BU77" s="898"/>
      <c r="BV77" s="898"/>
      <c r="BW77" s="898"/>
      <c r="BX77" s="898"/>
      <c r="BY77" s="898"/>
      <c r="BZ77" s="898"/>
      <c r="CA77" s="898"/>
      <c r="CB77" s="898"/>
      <c r="CC77" s="898"/>
      <c r="CD77" s="898"/>
      <c r="CE77" s="898"/>
      <c r="CF77" s="898"/>
      <c r="CG77" s="903"/>
      <c r="CH77" s="900"/>
      <c r="CI77" s="901"/>
      <c r="CJ77" s="901"/>
      <c r="CK77" s="901"/>
      <c r="CL77" s="902"/>
      <c r="CM77" s="900"/>
      <c r="CN77" s="901"/>
      <c r="CO77" s="901"/>
      <c r="CP77" s="901"/>
      <c r="CQ77" s="902"/>
      <c r="CR77" s="900"/>
      <c r="CS77" s="901"/>
      <c r="CT77" s="901"/>
      <c r="CU77" s="901"/>
      <c r="CV77" s="902"/>
      <c r="CW77" s="900"/>
      <c r="CX77" s="901"/>
      <c r="CY77" s="901"/>
      <c r="CZ77" s="901"/>
      <c r="DA77" s="902"/>
      <c r="DB77" s="900"/>
      <c r="DC77" s="901"/>
      <c r="DD77" s="901"/>
      <c r="DE77" s="901"/>
      <c r="DF77" s="902"/>
      <c r="DG77" s="900"/>
      <c r="DH77" s="901"/>
      <c r="DI77" s="901"/>
      <c r="DJ77" s="901"/>
      <c r="DK77" s="902"/>
      <c r="DL77" s="900"/>
      <c r="DM77" s="901"/>
      <c r="DN77" s="901"/>
      <c r="DO77" s="901"/>
      <c r="DP77" s="902"/>
      <c r="DQ77" s="900"/>
      <c r="DR77" s="901"/>
      <c r="DS77" s="901"/>
      <c r="DT77" s="901"/>
      <c r="DU77" s="902"/>
      <c r="DV77" s="897"/>
      <c r="DW77" s="898"/>
      <c r="DX77" s="898"/>
      <c r="DY77" s="898"/>
      <c r="DZ77" s="899"/>
      <c r="EA77" s="218"/>
    </row>
    <row r="78" spans="1:131" ht="26.25" customHeight="1" x14ac:dyDescent="0.15">
      <c r="A78" s="226">
        <v>11</v>
      </c>
      <c r="B78" s="911"/>
      <c r="C78" s="912"/>
      <c r="D78" s="912"/>
      <c r="E78" s="912"/>
      <c r="F78" s="912"/>
      <c r="G78" s="912"/>
      <c r="H78" s="912"/>
      <c r="I78" s="912"/>
      <c r="J78" s="912"/>
      <c r="K78" s="912"/>
      <c r="L78" s="912"/>
      <c r="M78" s="912"/>
      <c r="N78" s="912"/>
      <c r="O78" s="912"/>
      <c r="P78" s="913"/>
      <c r="Q78" s="914"/>
      <c r="R78" s="867"/>
      <c r="S78" s="867"/>
      <c r="T78" s="867"/>
      <c r="U78" s="867"/>
      <c r="V78" s="867"/>
      <c r="W78" s="867"/>
      <c r="X78" s="867"/>
      <c r="Y78" s="867"/>
      <c r="Z78" s="867"/>
      <c r="AA78" s="867"/>
      <c r="AB78" s="867"/>
      <c r="AC78" s="867"/>
      <c r="AD78" s="867"/>
      <c r="AE78" s="867"/>
      <c r="AF78" s="867"/>
      <c r="AG78" s="867"/>
      <c r="AH78" s="867"/>
      <c r="AI78" s="867"/>
      <c r="AJ78" s="867"/>
      <c r="AK78" s="867"/>
      <c r="AL78" s="867"/>
      <c r="AM78" s="867"/>
      <c r="AN78" s="867"/>
      <c r="AO78" s="867"/>
      <c r="AP78" s="867"/>
      <c r="AQ78" s="867"/>
      <c r="AR78" s="867"/>
      <c r="AS78" s="867"/>
      <c r="AT78" s="867"/>
      <c r="AU78" s="867"/>
      <c r="AV78" s="867"/>
      <c r="AW78" s="867"/>
      <c r="AX78" s="867"/>
      <c r="AY78" s="867"/>
      <c r="AZ78" s="869"/>
      <c r="BA78" s="869"/>
      <c r="BB78" s="869"/>
      <c r="BC78" s="869"/>
      <c r="BD78" s="870"/>
      <c r="BE78" s="229"/>
      <c r="BF78" s="229"/>
      <c r="BG78" s="229"/>
      <c r="BH78" s="229"/>
      <c r="BI78" s="229"/>
      <c r="BJ78" s="218"/>
      <c r="BK78" s="218"/>
      <c r="BL78" s="218"/>
      <c r="BM78" s="218"/>
      <c r="BN78" s="218"/>
      <c r="BO78" s="229"/>
      <c r="BP78" s="229"/>
      <c r="BQ78" s="226">
        <v>72</v>
      </c>
      <c r="BR78" s="231"/>
      <c r="BS78" s="897"/>
      <c r="BT78" s="898"/>
      <c r="BU78" s="898"/>
      <c r="BV78" s="898"/>
      <c r="BW78" s="898"/>
      <c r="BX78" s="898"/>
      <c r="BY78" s="898"/>
      <c r="BZ78" s="898"/>
      <c r="CA78" s="898"/>
      <c r="CB78" s="898"/>
      <c r="CC78" s="898"/>
      <c r="CD78" s="898"/>
      <c r="CE78" s="898"/>
      <c r="CF78" s="898"/>
      <c r="CG78" s="903"/>
      <c r="CH78" s="900"/>
      <c r="CI78" s="901"/>
      <c r="CJ78" s="901"/>
      <c r="CK78" s="901"/>
      <c r="CL78" s="902"/>
      <c r="CM78" s="900"/>
      <c r="CN78" s="901"/>
      <c r="CO78" s="901"/>
      <c r="CP78" s="901"/>
      <c r="CQ78" s="902"/>
      <c r="CR78" s="900"/>
      <c r="CS78" s="901"/>
      <c r="CT78" s="901"/>
      <c r="CU78" s="901"/>
      <c r="CV78" s="902"/>
      <c r="CW78" s="900"/>
      <c r="CX78" s="901"/>
      <c r="CY78" s="901"/>
      <c r="CZ78" s="901"/>
      <c r="DA78" s="902"/>
      <c r="DB78" s="900"/>
      <c r="DC78" s="901"/>
      <c r="DD78" s="901"/>
      <c r="DE78" s="901"/>
      <c r="DF78" s="902"/>
      <c r="DG78" s="900"/>
      <c r="DH78" s="901"/>
      <c r="DI78" s="901"/>
      <c r="DJ78" s="901"/>
      <c r="DK78" s="902"/>
      <c r="DL78" s="900"/>
      <c r="DM78" s="901"/>
      <c r="DN78" s="901"/>
      <c r="DO78" s="901"/>
      <c r="DP78" s="902"/>
      <c r="DQ78" s="900"/>
      <c r="DR78" s="901"/>
      <c r="DS78" s="901"/>
      <c r="DT78" s="901"/>
      <c r="DU78" s="902"/>
      <c r="DV78" s="897"/>
      <c r="DW78" s="898"/>
      <c r="DX78" s="898"/>
      <c r="DY78" s="898"/>
      <c r="DZ78" s="899"/>
      <c r="EA78" s="218"/>
    </row>
    <row r="79" spans="1:131" ht="26.25" customHeight="1" x14ac:dyDescent="0.15">
      <c r="A79" s="226">
        <v>12</v>
      </c>
      <c r="B79" s="911"/>
      <c r="C79" s="912"/>
      <c r="D79" s="912"/>
      <c r="E79" s="912"/>
      <c r="F79" s="912"/>
      <c r="G79" s="912"/>
      <c r="H79" s="912"/>
      <c r="I79" s="912"/>
      <c r="J79" s="912"/>
      <c r="K79" s="912"/>
      <c r="L79" s="912"/>
      <c r="M79" s="912"/>
      <c r="N79" s="912"/>
      <c r="O79" s="912"/>
      <c r="P79" s="913"/>
      <c r="Q79" s="914"/>
      <c r="R79" s="867"/>
      <c r="S79" s="867"/>
      <c r="T79" s="867"/>
      <c r="U79" s="867"/>
      <c r="V79" s="867"/>
      <c r="W79" s="867"/>
      <c r="X79" s="867"/>
      <c r="Y79" s="867"/>
      <c r="Z79" s="867"/>
      <c r="AA79" s="867"/>
      <c r="AB79" s="867"/>
      <c r="AC79" s="867"/>
      <c r="AD79" s="867"/>
      <c r="AE79" s="867"/>
      <c r="AF79" s="867"/>
      <c r="AG79" s="867"/>
      <c r="AH79" s="867"/>
      <c r="AI79" s="867"/>
      <c r="AJ79" s="867"/>
      <c r="AK79" s="867"/>
      <c r="AL79" s="867"/>
      <c r="AM79" s="867"/>
      <c r="AN79" s="867"/>
      <c r="AO79" s="867"/>
      <c r="AP79" s="867"/>
      <c r="AQ79" s="867"/>
      <c r="AR79" s="867"/>
      <c r="AS79" s="867"/>
      <c r="AT79" s="867"/>
      <c r="AU79" s="867"/>
      <c r="AV79" s="867"/>
      <c r="AW79" s="867"/>
      <c r="AX79" s="867"/>
      <c r="AY79" s="867"/>
      <c r="AZ79" s="869"/>
      <c r="BA79" s="869"/>
      <c r="BB79" s="869"/>
      <c r="BC79" s="869"/>
      <c r="BD79" s="870"/>
      <c r="BE79" s="229"/>
      <c r="BF79" s="229"/>
      <c r="BG79" s="229"/>
      <c r="BH79" s="229"/>
      <c r="BI79" s="229"/>
      <c r="BJ79" s="218"/>
      <c r="BK79" s="218"/>
      <c r="BL79" s="218"/>
      <c r="BM79" s="218"/>
      <c r="BN79" s="218"/>
      <c r="BO79" s="229"/>
      <c r="BP79" s="229"/>
      <c r="BQ79" s="226">
        <v>73</v>
      </c>
      <c r="BR79" s="231"/>
      <c r="BS79" s="897"/>
      <c r="BT79" s="898"/>
      <c r="BU79" s="898"/>
      <c r="BV79" s="898"/>
      <c r="BW79" s="898"/>
      <c r="BX79" s="898"/>
      <c r="BY79" s="898"/>
      <c r="BZ79" s="898"/>
      <c r="CA79" s="898"/>
      <c r="CB79" s="898"/>
      <c r="CC79" s="898"/>
      <c r="CD79" s="898"/>
      <c r="CE79" s="898"/>
      <c r="CF79" s="898"/>
      <c r="CG79" s="903"/>
      <c r="CH79" s="900"/>
      <c r="CI79" s="901"/>
      <c r="CJ79" s="901"/>
      <c r="CK79" s="901"/>
      <c r="CL79" s="902"/>
      <c r="CM79" s="900"/>
      <c r="CN79" s="901"/>
      <c r="CO79" s="901"/>
      <c r="CP79" s="901"/>
      <c r="CQ79" s="902"/>
      <c r="CR79" s="900"/>
      <c r="CS79" s="901"/>
      <c r="CT79" s="901"/>
      <c r="CU79" s="901"/>
      <c r="CV79" s="902"/>
      <c r="CW79" s="900"/>
      <c r="CX79" s="901"/>
      <c r="CY79" s="901"/>
      <c r="CZ79" s="901"/>
      <c r="DA79" s="902"/>
      <c r="DB79" s="900"/>
      <c r="DC79" s="901"/>
      <c r="DD79" s="901"/>
      <c r="DE79" s="901"/>
      <c r="DF79" s="902"/>
      <c r="DG79" s="900"/>
      <c r="DH79" s="901"/>
      <c r="DI79" s="901"/>
      <c r="DJ79" s="901"/>
      <c r="DK79" s="902"/>
      <c r="DL79" s="900"/>
      <c r="DM79" s="901"/>
      <c r="DN79" s="901"/>
      <c r="DO79" s="901"/>
      <c r="DP79" s="902"/>
      <c r="DQ79" s="900"/>
      <c r="DR79" s="901"/>
      <c r="DS79" s="901"/>
      <c r="DT79" s="901"/>
      <c r="DU79" s="902"/>
      <c r="DV79" s="897"/>
      <c r="DW79" s="898"/>
      <c r="DX79" s="898"/>
      <c r="DY79" s="898"/>
      <c r="DZ79" s="899"/>
      <c r="EA79" s="218"/>
    </row>
    <row r="80" spans="1:131" ht="26.25" customHeight="1" x14ac:dyDescent="0.15">
      <c r="A80" s="226">
        <v>13</v>
      </c>
      <c r="B80" s="911"/>
      <c r="C80" s="912"/>
      <c r="D80" s="912"/>
      <c r="E80" s="912"/>
      <c r="F80" s="912"/>
      <c r="G80" s="912"/>
      <c r="H80" s="912"/>
      <c r="I80" s="912"/>
      <c r="J80" s="912"/>
      <c r="K80" s="912"/>
      <c r="L80" s="912"/>
      <c r="M80" s="912"/>
      <c r="N80" s="912"/>
      <c r="O80" s="912"/>
      <c r="P80" s="913"/>
      <c r="Q80" s="914"/>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7"/>
      <c r="AW80" s="867"/>
      <c r="AX80" s="867"/>
      <c r="AY80" s="867"/>
      <c r="AZ80" s="869"/>
      <c r="BA80" s="869"/>
      <c r="BB80" s="869"/>
      <c r="BC80" s="869"/>
      <c r="BD80" s="870"/>
      <c r="BE80" s="229"/>
      <c r="BF80" s="229"/>
      <c r="BG80" s="229"/>
      <c r="BH80" s="229"/>
      <c r="BI80" s="229"/>
      <c r="BJ80" s="229"/>
      <c r="BK80" s="229"/>
      <c r="BL80" s="229"/>
      <c r="BM80" s="229"/>
      <c r="BN80" s="229"/>
      <c r="BO80" s="229"/>
      <c r="BP80" s="229"/>
      <c r="BQ80" s="226">
        <v>74</v>
      </c>
      <c r="BR80" s="231"/>
      <c r="BS80" s="897"/>
      <c r="BT80" s="898"/>
      <c r="BU80" s="898"/>
      <c r="BV80" s="898"/>
      <c r="BW80" s="898"/>
      <c r="BX80" s="898"/>
      <c r="BY80" s="898"/>
      <c r="BZ80" s="898"/>
      <c r="CA80" s="898"/>
      <c r="CB80" s="898"/>
      <c r="CC80" s="898"/>
      <c r="CD80" s="898"/>
      <c r="CE80" s="898"/>
      <c r="CF80" s="898"/>
      <c r="CG80" s="903"/>
      <c r="CH80" s="900"/>
      <c r="CI80" s="901"/>
      <c r="CJ80" s="901"/>
      <c r="CK80" s="901"/>
      <c r="CL80" s="902"/>
      <c r="CM80" s="900"/>
      <c r="CN80" s="901"/>
      <c r="CO80" s="901"/>
      <c r="CP80" s="901"/>
      <c r="CQ80" s="902"/>
      <c r="CR80" s="900"/>
      <c r="CS80" s="901"/>
      <c r="CT80" s="901"/>
      <c r="CU80" s="901"/>
      <c r="CV80" s="902"/>
      <c r="CW80" s="900"/>
      <c r="CX80" s="901"/>
      <c r="CY80" s="901"/>
      <c r="CZ80" s="901"/>
      <c r="DA80" s="902"/>
      <c r="DB80" s="900"/>
      <c r="DC80" s="901"/>
      <c r="DD80" s="901"/>
      <c r="DE80" s="901"/>
      <c r="DF80" s="902"/>
      <c r="DG80" s="900"/>
      <c r="DH80" s="901"/>
      <c r="DI80" s="901"/>
      <c r="DJ80" s="901"/>
      <c r="DK80" s="902"/>
      <c r="DL80" s="900"/>
      <c r="DM80" s="901"/>
      <c r="DN80" s="901"/>
      <c r="DO80" s="901"/>
      <c r="DP80" s="902"/>
      <c r="DQ80" s="900"/>
      <c r="DR80" s="901"/>
      <c r="DS80" s="901"/>
      <c r="DT80" s="901"/>
      <c r="DU80" s="902"/>
      <c r="DV80" s="897"/>
      <c r="DW80" s="898"/>
      <c r="DX80" s="898"/>
      <c r="DY80" s="898"/>
      <c r="DZ80" s="899"/>
      <c r="EA80" s="218"/>
    </row>
    <row r="81" spans="1:131" ht="26.25" customHeight="1" x14ac:dyDescent="0.15">
      <c r="A81" s="226">
        <v>14</v>
      </c>
      <c r="B81" s="911"/>
      <c r="C81" s="912"/>
      <c r="D81" s="912"/>
      <c r="E81" s="912"/>
      <c r="F81" s="912"/>
      <c r="G81" s="912"/>
      <c r="H81" s="912"/>
      <c r="I81" s="912"/>
      <c r="J81" s="912"/>
      <c r="K81" s="912"/>
      <c r="L81" s="912"/>
      <c r="M81" s="912"/>
      <c r="N81" s="912"/>
      <c r="O81" s="912"/>
      <c r="P81" s="913"/>
      <c r="Q81" s="914"/>
      <c r="R81" s="867"/>
      <c r="S81" s="867"/>
      <c r="T81" s="867"/>
      <c r="U81" s="867"/>
      <c r="V81" s="867"/>
      <c r="W81" s="867"/>
      <c r="X81" s="867"/>
      <c r="Y81" s="867"/>
      <c r="Z81" s="867"/>
      <c r="AA81" s="867"/>
      <c r="AB81" s="867"/>
      <c r="AC81" s="867"/>
      <c r="AD81" s="867"/>
      <c r="AE81" s="867"/>
      <c r="AF81" s="867"/>
      <c r="AG81" s="867"/>
      <c r="AH81" s="867"/>
      <c r="AI81" s="867"/>
      <c r="AJ81" s="867"/>
      <c r="AK81" s="867"/>
      <c r="AL81" s="867"/>
      <c r="AM81" s="867"/>
      <c r="AN81" s="867"/>
      <c r="AO81" s="867"/>
      <c r="AP81" s="867"/>
      <c r="AQ81" s="867"/>
      <c r="AR81" s="867"/>
      <c r="AS81" s="867"/>
      <c r="AT81" s="867"/>
      <c r="AU81" s="867"/>
      <c r="AV81" s="867"/>
      <c r="AW81" s="867"/>
      <c r="AX81" s="867"/>
      <c r="AY81" s="867"/>
      <c r="AZ81" s="869"/>
      <c r="BA81" s="869"/>
      <c r="BB81" s="869"/>
      <c r="BC81" s="869"/>
      <c r="BD81" s="870"/>
      <c r="BE81" s="229"/>
      <c r="BF81" s="229"/>
      <c r="BG81" s="229"/>
      <c r="BH81" s="229"/>
      <c r="BI81" s="229"/>
      <c r="BJ81" s="229"/>
      <c r="BK81" s="229"/>
      <c r="BL81" s="229"/>
      <c r="BM81" s="229"/>
      <c r="BN81" s="229"/>
      <c r="BO81" s="229"/>
      <c r="BP81" s="229"/>
      <c r="BQ81" s="226">
        <v>75</v>
      </c>
      <c r="BR81" s="231"/>
      <c r="BS81" s="897"/>
      <c r="BT81" s="898"/>
      <c r="BU81" s="898"/>
      <c r="BV81" s="898"/>
      <c r="BW81" s="898"/>
      <c r="BX81" s="898"/>
      <c r="BY81" s="898"/>
      <c r="BZ81" s="898"/>
      <c r="CA81" s="898"/>
      <c r="CB81" s="898"/>
      <c r="CC81" s="898"/>
      <c r="CD81" s="898"/>
      <c r="CE81" s="898"/>
      <c r="CF81" s="898"/>
      <c r="CG81" s="903"/>
      <c r="CH81" s="900"/>
      <c r="CI81" s="901"/>
      <c r="CJ81" s="901"/>
      <c r="CK81" s="901"/>
      <c r="CL81" s="902"/>
      <c r="CM81" s="900"/>
      <c r="CN81" s="901"/>
      <c r="CO81" s="901"/>
      <c r="CP81" s="901"/>
      <c r="CQ81" s="902"/>
      <c r="CR81" s="900"/>
      <c r="CS81" s="901"/>
      <c r="CT81" s="901"/>
      <c r="CU81" s="901"/>
      <c r="CV81" s="902"/>
      <c r="CW81" s="900"/>
      <c r="CX81" s="901"/>
      <c r="CY81" s="901"/>
      <c r="CZ81" s="901"/>
      <c r="DA81" s="902"/>
      <c r="DB81" s="900"/>
      <c r="DC81" s="901"/>
      <c r="DD81" s="901"/>
      <c r="DE81" s="901"/>
      <c r="DF81" s="902"/>
      <c r="DG81" s="900"/>
      <c r="DH81" s="901"/>
      <c r="DI81" s="901"/>
      <c r="DJ81" s="901"/>
      <c r="DK81" s="902"/>
      <c r="DL81" s="900"/>
      <c r="DM81" s="901"/>
      <c r="DN81" s="901"/>
      <c r="DO81" s="901"/>
      <c r="DP81" s="902"/>
      <c r="DQ81" s="900"/>
      <c r="DR81" s="901"/>
      <c r="DS81" s="901"/>
      <c r="DT81" s="901"/>
      <c r="DU81" s="902"/>
      <c r="DV81" s="897"/>
      <c r="DW81" s="898"/>
      <c r="DX81" s="898"/>
      <c r="DY81" s="898"/>
      <c r="DZ81" s="899"/>
      <c r="EA81" s="218"/>
    </row>
    <row r="82" spans="1:131" ht="26.25" customHeight="1" x14ac:dyDescent="0.15">
      <c r="A82" s="226">
        <v>15</v>
      </c>
      <c r="B82" s="911"/>
      <c r="C82" s="912"/>
      <c r="D82" s="912"/>
      <c r="E82" s="912"/>
      <c r="F82" s="912"/>
      <c r="G82" s="912"/>
      <c r="H82" s="912"/>
      <c r="I82" s="912"/>
      <c r="J82" s="912"/>
      <c r="K82" s="912"/>
      <c r="L82" s="912"/>
      <c r="M82" s="912"/>
      <c r="N82" s="912"/>
      <c r="O82" s="912"/>
      <c r="P82" s="913"/>
      <c r="Q82" s="914"/>
      <c r="R82" s="867"/>
      <c r="S82" s="867"/>
      <c r="T82" s="867"/>
      <c r="U82" s="867"/>
      <c r="V82" s="867"/>
      <c r="W82" s="867"/>
      <c r="X82" s="867"/>
      <c r="Y82" s="867"/>
      <c r="Z82" s="867"/>
      <c r="AA82" s="867"/>
      <c r="AB82" s="867"/>
      <c r="AC82" s="867"/>
      <c r="AD82" s="867"/>
      <c r="AE82" s="867"/>
      <c r="AF82" s="867"/>
      <c r="AG82" s="867"/>
      <c r="AH82" s="867"/>
      <c r="AI82" s="867"/>
      <c r="AJ82" s="867"/>
      <c r="AK82" s="867"/>
      <c r="AL82" s="867"/>
      <c r="AM82" s="867"/>
      <c r="AN82" s="867"/>
      <c r="AO82" s="867"/>
      <c r="AP82" s="867"/>
      <c r="AQ82" s="867"/>
      <c r="AR82" s="867"/>
      <c r="AS82" s="867"/>
      <c r="AT82" s="867"/>
      <c r="AU82" s="867"/>
      <c r="AV82" s="867"/>
      <c r="AW82" s="867"/>
      <c r="AX82" s="867"/>
      <c r="AY82" s="867"/>
      <c r="AZ82" s="869"/>
      <c r="BA82" s="869"/>
      <c r="BB82" s="869"/>
      <c r="BC82" s="869"/>
      <c r="BD82" s="870"/>
      <c r="BE82" s="229"/>
      <c r="BF82" s="229"/>
      <c r="BG82" s="229"/>
      <c r="BH82" s="229"/>
      <c r="BI82" s="229"/>
      <c r="BJ82" s="229"/>
      <c r="BK82" s="229"/>
      <c r="BL82" s="229"/>
      <c r="BM82" s="229"/>
      <c r="BN82" s="229"/>
      <c r="BO82" s="229"/>
      <c r="BP82" s="229"/>
      <c r="BQ82" s="226">
        <v>76</v>
      </c>
      <c r="BR82" s="231"/>
      <c r="BS82" s="897"/>
      <c r="BT82" s="898"/>
      <c r="BU82" s="898"/>
      <c r="BV82" s="898"/>
      <c r="BW82" s="898"/>
      <c r="BX82" s="898"/>
      <c r="BY82" s="898"/>
      <c r="BZ82" s="898"/>
      <c r="CA82" s="898"/>
      <c r="CB82" s="898"/>
      <c r="CC82" s="898"/>
      <c r="CD82" s="898"/>
      <c r="CE82" s="898"/>
      <c r="CF82" s="898"/>
      <c r="CG82" s="903"/>
      <c r="CH82" s="900"/>
      <c r="CI82" s="901"/>
      <c r="CJ82" s="901"/>
      <c r="CK82" s="901"/>
      <c r="CL82" s="902"/>
      <c r="CM82" s="900"/>
      <c r="CN82" s="901"/>
      <c r="CO82" s="901"/>
      <c r="CP82" s="901"/>
      <c r="CQ82" s="902"/>
      <c r="CR82" s="900"/>
      <c r="CS82" s="901"/>
      <c r="CT82" s="901"/>
      <c r="CU82" s="901"/>
      <c r="CV82" s="902"/>
      <c r="CW82" s="900"/>
      <c r="CX82" s="901"/>
      <c r="CY82" s="901"/>
      <c r="CZ82" s="901"/>
      <c r="DA82" s="902"/>
      <c r="DB82" s="900"/>
      <c r="DC82" s="901"/>
      <c r="DD82" s="901"/>
      <c r="DE82" s="901"/>
      <c r="DF82" s="902"/>
      <c r="DG82" s="900"/>
      <c r="DH82" s="901"/>
      <c r="DI82" s="901"/>
      <c r="DJ82" s="901"/>
      <c r="DK82" s="902"/>
      <c r="DL82" s="900"/>
      <c r="DM82" s="901"/>
      <c r="DN82" s="901"/>
      <c r="DO82" s="901"/>
      <c r="DP82" s="902"/>
      <c r="DQ82" s="900"/>
      <c r="DR82" s="901"/>
      <c r="DS82" s="901"/>
      <c r="DT82" s="901"/>
      <c r="DU82" s="902"/>
      <c r="DV82" s="897"/>
      <c r="DW82" s="898"/>
      <c r="DX82" s="898"/>
      <c r="DY82" s="898"/>
      <c r="DZ82" s="899"/>
      <c r="EA82" s="218"/>
    </row>
    <row r="83" spans="1:131" ht="26.25" customHeight="1" x14ac:dyDescent="0.15">
      <c r="A83" s="226">
        <v>16</v>
      </c>
      <c r="B83" s="911"/>
      <c r="C83" s="912"/>
      <c r="D83" s="912"/>
      <c r="E83" s="912"/>
      <c r="F83" s="912"/>
      <c r="G83" s="912"/>
      <c r="H83" s="912"/>
      <c r="I83" s="912"/>
      <c r="J83" s="912"/>
      <c r="K83" s="912"/>
      <c r="L83" s="912"/>
      <c r="M83" s="912"/>
      <c r="N83" s="912"/>
      <c r="O83" s="912"/>
      <c r="P83" s="913"/>
      <c r="Q83" s="914"/>
      <c r="R83" s="867"/>
      <c r="S83" s="867"/>
      <c r="T83" s="867"/>
      <c r="U83" s="867"/>
      <c r="V83" s="867"/>
      <c r="W83" s="867"/>
      <c r="X83" s="867"/>
      <c r="Y83" s="867"/>
      <c r="Z83" s="867"/>
      <c r="AA83" s="867"/>
      <c r="AB83" s="867"/>
      <c r="AC83" s="867"/>
      <c r="AD83" s="867"/>
      <c r="AE83" s="867"/>
      <c r="AF83" s="867"/>
      <c r="AG83" s="867"/>
      <c r="AH83" s="867"/>
      <c r="AI83" s="867"/>
      <c r="AJ83" s="867"/>
      <c r="AK83" s="867"/>
      <c r="AL83" s="867"/>
      <c r="AM83" s="867"/>
      <c r="AN83" s="867"/>
      <c r="AO83" s="867"/>
      <c r="AP83" s="867"/>
      <c r="AQ83" s="867"/>
      <c r="AR83" s="867"/>
      <c r="AS83" s="867"/>
      <c r="AT83" s="867"/>
      <c r="AU83" s="867"/>
      <c r="AV83" s="867"/>
      <c r="AW83" s="867"/>
      <c r="AX83" s="867"/>
      <c r="AY83" s="867"/>
      <c r="AZ83" s="869"/>
      <c r="BA83" s="869"/>
      <c r="BB83" s="869"/>
      <c r="BC83" s="869"/>
      <c r="BD83" s="870"/>
      <c r="BE83" s="229"/>
      <c r="BF83" s="229"/>
      <c r="BG83" s="229"/>
      <c r="BH83" s="229"/>
      <c r="BI83" s="229"/>
      <c r="BJ83" s="229"/>
      <c r="BK83" s="229"/>
      <c r="BL83" s="229"/>
      <c r="BM83" s="229"/>
      <c r="BN83" s="229"/>
      <c r="BO83" s="229"/>
      <c r="BP83" s="229"/>
      <c r="BQ83" s="226">
        <v>77</v>
      </c>
      <c r="BR83" s="231"/>
      <c r="BS83" s="897"/>
      <c r="BT83" s="898"/>
      <c r="BU83" s="898"/>
      <c r="BV83" s="898"/>
      <c r="BW83" s="898"/>
      <c r="BX83" s="898"/>
      <c r="BY83" s="898"/>
      <c r="BZ83" s="898"/>
      <c r="CA83" s="898"/>
      <c r="CB83" s="898"/>
      <c r="CC83" s="898"/>
      <c r="CD83" s="898"/>
      <c r="CE83" s="898"/>
      <c r="CF83" s="898"/>
      <c r="CG83" s="903"/>
      <c r="CH83" s="900"/>
      <c r="CI83" s="901"/>
      <c r="CJ83" s="901"/>
      <c r="CK83" s="901"/>
      <c r="CL83" s="902"/>
      <c r="CM83" s="900"/>
      <c r="CN83" s="901"/>
      <c r="CO83" s="901"/>
      <c r="CP83" s="901"/>
      <c r="CQ83" s="902"/>
      <c r="CR83" s="900"/>
      <c r="CS83" s="901"/>
      <c r="CT83" s="901"/>
      <c r="CU83" s="901"/>
      <c r="CV83" s="902"/>
      <c r="CW83" s="900"/>
      <c r="CX83" s="901"/>
      <c r="CY83" s="901"/>
      <c r="CZ83" s="901"/>
      <c r="DA83" s="902"/>
      <c r="DB83" s="900"/>
      <c r="DC83" s="901"/>
      <c r="DD83" s="901"/>
      <c r="DE83" s="901"/>
      <c r="DF83" s="902"/>
      <c r="DG83" s="900"/>
      <c r="DH83" s="901"/>
      <c r="DI83" s="901"/>
      <c r="DJ83" s="901"/>
      <c r="DK83" s="902"/>
      <c r="DL83" s="900"/>
      <c r="DM83" s="901"/>
      <c r="DN83" s="901"/>
      <c r="DO83" s="901"/>
      <c r="DP83" s="902"/>
      <c r="DQ83" s="900"/>
      <c r="DR83" s="901"/>
      <c r="DS83" s="901"/>
      <c r="DT83" s="901"/>
      <c r="DU83" s="902"/>
      <c r="DV83" s="897"/>
      <c r="DW83" s="898"/>
      <c r="DX83" s="898"/>
      <c r="DY83" s="898"/>
      <c r="DZ83" s="899"/>
      <c r="EA83" s="218"/>
    </row>
    <row r="84" spans="1:131" ht="26.25" customHeight="1" x14ac:dyDescent="0.15">
      <c r="A84" s="226">
        <v>17</v>
      </c>
      <c r="B84" s="911"/>
      <c r="C84" s="912"/>
      <c r="D84" s="912"/>
      <c r="E84" s="912"/>
      <c r="F84" s="912"/>
      <c r="G84" s="912"/>
      <c r="H84" s="912"/>
      <c r="I84" s="912"/>
      <c r="J84" s="912"/>
      <c r="K84" s="912"/>
      <c r="L84" s="912"/>
      <c r="M84" s="912"/>
      <c r="N84" s="912"/>
      <c r="O84" s="912"/>
      <c r="P84" s="913"/>
      <c r="Q84" s="914"/>
      <c r="R84" s="867"/>
      <c r="S84" s="867"/>
      <c r="T84" s="867"/>
      <c r="U84" s="867"/>
      <c r="V84" s="867"/>
      <c r="W84" s="867"/>
      <c r="X84" s="867"/>
      <c r="Y84" s="867"/>
      <c r="Z84" s="867"/>
      <c r="AA84" s="867"/>
      <c r="AB84" s="867"/>
      <c r="AC84" s="867"/>
      <c r="AD84" s="867"/>
      <c r="AE84" s="867"/>
      <c r="AF84" s="867"/>
      <c r="AG84" s="867"/>
      <c r="AH84" s="867"/>
      <c r="AI84" s="867"/>
      <c r="AJ84" s="867"/>
      <c r="AK84" s="867"/>
      <c r="AL84" s="867"/>
      <c r="AM84" s="867"/>
      <c r="AN84" s="867"/>
      <c r="AO84" s="867"/>
      <c r="AP84" s="867"/>
      <c r="AQ84" s="867"/>
      <c r="AR84" s="867"/>
      <c r="AS84" s="867"/>
      <c r="AT84" s="867"/>
      <c r="AU84" s="867"/>
      <c r="AV84" s="867"/>
      <c r="AW84" s="867"/>
      <c r="AX84" s="867"/>
      <c r="AY84" s="867"/>
      <c r="AZ84" s="869"/>
      <c r="BA84" s="869"/>
      <c r="BB84" s="869"/>
      <c r="BC84" s="869"/>
      <c r="BD84" s="870"/>
      <c r="BE84" s="229"/>
      <c r="BF84" s="229"/>
      <c r="BG84" s="229"/>
      <c r="BH84" s="229"/>
      <c r="BI84" s="229"/>
      <c r="BJ84" s="229"/>
      <c r="BK84" s="229"/>
      <c r="BL84" s="229"/>
      <c r="BM84" s="229"/>
      <c r="BN84" s="229"/>
      <c r="BO84" s="229"/>
      <c r="BP84" s="229"/>
      <c r="BQ84" s="226">
        <v>78</v>
      </c>
      <c r="BR84" s="231"/>
      <c r="BS84" s="897"/>
      <c r="BT84" s="898"/>
      <c r="BU84" s="898"/>
      <c r="BV84" s="898"/>
      <c r="BW84" s="898"/>
      <c r="BX84" s="898"/>
      <c r="BY84" s="898"/>
      <c r="BZ84" s="898"/>
      <c r="CA84" s="898"/>
      <c r="CB84" s="898"/>
      <c r="CC84" s="898"/>
      <c r="CD84" s="898"/>
      <c r="CE84" s="898"/>
      <c r="CF84" s="898"/>
      <c r="CG84" s="903"/>
      <c r="CH84" s="900"/>
      <c r="CI84" s="901"/>
      <c r="CJ84" s="901"/>
      <c r="CK84" s="901"/>
      <c r="CL84" s="902"/>
      <c r="CM84" s="900"/>
      <c r="CN84" s="901"/>
      <c r="CO84" s="901"/>
      <c r="CP84" s="901"/>
      <c r="CQ84" s="902"/>
      <c r="CR84" s="900"/>
      <c r="CS84" s="901"/>
      <c r="CT84" s="901"/>
      <c r="CU84" s="901"/>
      <c r="CV84" s="902"/>
      <c r="CW84" s="900"/>
      <c r="CX84" s="901"/>
      <c r="CY84" s="901"/>
      <c r="CZ84" s="901"/>
      <c r="DA84" s="902"/>
      <c r="DB84" s="900"/>
      <c r="DC84" s="901"/>
      <c r="DD84" s="901"/>
      <c r="DE84" s="901"/>
      <c r="DF84" s="902"/>
      <c r="DG84" s="900"/>
      <c r="DH84" s="901"/>
      <c r="DI84" s="901"/>
      <c r="DJ84" s="901"/>
      <c r="DK84" s="902"/>
      <c r="DL84" s="900"/>
      <c r="DM84" s="901"/>
      <c r="DN84" s="901"/>
      <c r="DO84" s="901"/>
      <c r="DP84" s="902"/>
      <c r="DQ84" s="900"/>
      <c r="DR84" s="901"/>
      <c r="DS84" s="901"/>
      <c r="DT84" s="901"/>
      <c r="DU84" s="902"/>
      <c r="DV84" s="897"/>
      <c r="DW84" s="898"/>
      <c r="DX84" s="898"/>
      <c r="DY84" s="898"/>
      <c r="DZ84" s="899"/>
      <c r="EA84" s="218"/>
    </row>
    <row r="85" spans="1:131" ht="26.25" customHeight="1" x14ac:dyDescent="0.15">
      <c r="A85" s="226">
        <v>18</v>
      </c>
      <c r="B85" s="911"/>
      <c r="C85" s="912"/>
      <c r="D85" s="912"/>
      <c r="E85" s="912"/>
      <c r="F85" s="912"/>
      <c r="G85" s="912"/>
      <c r="H85" s="912"/>
      <c r="I85" s="912"/>
      <c r="J85" s="912"/>
      <c r="K85" s="912"/>
      <c r="L85" s="912"/>
      <c r="M85" s="912"/>
      <c r="N85" s="912"/>
      <c r="O85" s="912"/>
      <c r="P85" s="913"/>
      <c r="Q85" s="914"/>
      <c r="R85" s="867"/>
      <c r="S85" s="867"/>
      <c r="T85" s="867"/>
      <c r="U85" s="867"/>
      <c r="V85" s="867"/>
      <c r="W85" s="867"/>
      <c r="X85" s="867"/>
      <c r="Y85" s="867"/>
      <c r="Z85" s="867"/>
      <c r="AA85" s="867"/>
      <c r="AB85" s="867"/>
      <c r="AC85" s="867"/>
      <c r="AD85" s="867"/>
      <c r="AE85" s="867"/>
      <c r="AF85" s="867"/>
      <c r="AG85" s="867"/>
      <c r="AH85" s="867"/>
      <c r="AI85" s="867"/>
      <c r="AJ85" s="867"/>
      <c r="AK85" s="867"/>
      <c r="AL85" s="867"/>
      <c r="AM85" s="867"/>
      <c r="AN85" s="867"/>
      <c r="AO85" s="867"/>
      <c r="AP85" s="867"/>
      <c r="AQ85" s="867"/>
      <c r="AR85" s="867"/>
      <c r="AS85" s="867"/>
      <c r="AT85" s="867"/>
      <c r="AU85" s="867"/>
      <c r="AV85" s="867"/>
      <c r="AW85" s="867"/>
      <c r="AX85" s="867"/>
      <c r="AY85" s="867"/>
      <c r="AZ85" s="869"/>
      <c r="BA85" s="869"/>
      <c r="BB85" s="869"/>
      <c r="BC85" s="869"/>
      <c r="BD85" s="870"/>
      <c r="BE85" s="229"/>
      <c r="BF85" s="229"/>
      <c r="BG85" s="229"/>
      <c r="BH85" s="229"/>
      <c r="BI85" s="229"/>
      <c r="BJ85" s="229"/>
      <c r="BK85" s="229"/>
      <c r="BL85" s="229"/>
      <c r="BM85" s="229"/>
      <c r="BN85" s="229"/>
      <c r="BO85" s="229"/>
      <c r="BP85" s="229"/>
      <c r="BQ85" s="226">
        <v>79</v>
      </c>
      <c r="BR85" s="231"/>
      <c r="BS85" s="897"/>
      <c r="BT85" s="898"/>
      <c r="BU85" s="898"/>
      <c r="BV85" s="898"/>
      <c r="BW85" s="898"/>
      <c r="BX85" s="898"/>
      <c r="BY85" s="898"/>
      <c r="BZ85" s="898"/>
      <c r="CA85" s="898"/>
      <c r="CB85" s="898"/>
      <c r="CC85" s="898"/>
      <c r="CD85" s="898"/>
      <c r="CE85" s="898"/>
      <c r="CF85" s="898"/>
      <c r="CG85" s="903"/>
      <c r="CH85" s="900"/>
      <c r="CI85" s="901"/>
      <c r="CJ85" s="901"/>
      <c r="CK85" s="901"/>
      <c r="CL85" s="902"/>
      <c r="CM85" s="900"/>
      <c r="CN85" s="901"/>
      <c r="CO85" s="901"/>
      <c r="CP85" s="901"/>
      <c r="CQ85" s="902"/>
      <c r="CR85" s="900"/>
      <c r="CS85" s="901"/>
      <c r="CT85" s="901"/>
      <c r="CU85" s="901"/>
      <c r="CV85" s="902"/>
      <c r="CW85" s="900"/>
      <c r="CX85" s="901"/>
      <c r="CY85" s="901"/>
      <c r="CZ85" s="901"/>
      <c r="DA85" s="902"/>
      <c r="DB85" s="900"/>
      <c r="DC85" s="901"/>
      <c r="DD85" s="901"/>
      <c r="DE85" s="901"/>
      <c r="DF85" s="902"/>
      <c r="DG85" s="900"/>
      <c r="DH85" s="901"/>
      <c r="DI85" s="901"/>
      <c r="DJ85" s="901"/>
      <c r="DK85" s="902"/>
      <c r="DL85" s="900"/>
      <c r="DM85" s="901"/>
      <c r="DN85" s="901"/>
      <c r="DO85" s="901"/>
      <c r="DP85" s="902"/>
      <c r="DQ85" s="900"/>
      <c r="DR85" s="901"/>
      <c r="DS85" s="901"/>
      <c r="DT85" s="901"/>
      <c r="DU85" s="902"/>
      <c r="DV85" s="897"/>
      <c r="DW85" s="898"/>
      <c r="DX85" s="898"/>
      <c r="DY85" s="898"/>
      <c r="DZ85" s="899"/>
      <c r="EA85" s="218"/>
    </row>
    <row r="86" spans="1:131" ht="26.25" customHeight="1" x14ac:dyDescent="0.15">
      <c r="A86" s="226">
        <v>19</v>
      </c>
      <c r="B86" s="911"/>
      <c r="C86" s="912"/>
      <c r="D86" s="912"/>
      <c r="E86" s="912"/>
      <c r="F86" s="912"/>
      <c r="G86" s="912"/>
      <c r="H86" s="912"/>
      <c r="I86" s="912"/>
      <c r="J86" s="912"/>
      <c r="K86" s="912"/>
      <c r="L86" s="912"/>
      <c r="M86" s="912"/>
      <c r="N86" s="912"/>
      <c r="O86" s="912"/>
      <c r="P86" s="913"/>
      <c r="Q86" s="914"/>
      <c r="R86" s="867"/>
      <c r="S86" s="867"/>
      <c r="T86" s="867"/>
      <c r="U86" s="867"/>
      <c r="V86" s="867"/>
      <c r="W86" s="867"/>
      <c r="X86" s="867"/>
      <c r="Y86" s="867"/>
      <c r="Z86" s="867"/>
      <c r="AA86" s="867"/>
      <c r="AB86" s="867"/>
      <c r="AC86" s="867"/>
      <c r="AD86" s="867"/>
      <c r="AE86" s="867"/>
      <c r="AF86" s="867"/>
      <c r="AG86" s="867"/>
      <c r="AH86" s="867"/>
      <c r="AI86" s="867"/>
      <c r="AJ86" s="867"/>
      <c r="AK86" s="867"/>
      <c r="AL86" s="867"/>
      <c r="AM86" s="867"/>
      <c r="AN86" s="867"/>
      <c r="AO86" s="867"/>
      <c r="AP86" s="867"/>
      <c r="AQ86" s="867"/>
      <c r="AR86" s="867"/>
      <c r="AS86" s="867"/>
      <c r="AT86" s="867"/>
      <c r="AU86" s="867"/>
      <c r="AV86" s="867"/>
      <c r="AW86" s="867"/>
      <c r="AX86" s="867"/>
      <c r="AY86" s="867"/>
      <c r="AZ86" s="869"/>
      <c r="BA86" s="869"/>
      <c r="BB86" s="869"/>
      <c r="BC86" s="869"/>
      <c r="BD86" s="870"/>
      <c r="BE86" s="229"/>
      <c r="BF86" s="229"/>
      <c r="BG86" s="229"/>
      <c r="BH86" s="229"/>
      <c r="BI86" s="229"/>
      <c r="BJ86" s="229"/>
      <c r="BK86" s="229"/>
      <c r="BL86" s="229"/>
      <c r="BM86" s="229"/>
      <c r="BN86" s="229"/>
      <c r="BO86" s="229"/>
      <c r="BP86" s="229"/>
      <c r="BQ86" s="226">
        <v>80</v>
      </c>
      <c r="BR86" s="231"/>
      <c r="BS86" s="897"/>
      <c r="BT86" s="898"/>
      <c r="BU86" s="898"/>
      <c r="BV86" s="898"/>
      <c r="BW86" s="898"/>
      <c r="BX86" s="898"/>
      <c r="BY86" s="898"/>
      <c r="BZ86" s="898"/>
      <c r="CA86" s="898"/>
      <c r="CB86" s="898"/>
      <c r="CC86" s="898"/>
      <c r="CD86" s="898"/>
      <c r="CE86" s="898"/>
      <c r="CF86" s="898"/>
      <c r="CG86" s="903"/>
      <c r="CH86" s="900"/>
      <c r="CI86" s="901"/>
      <c r="CJ86" s="901"/>
      <c r="CK86" s="901"/>
      <c r="CL86" s="902"/>
      <c r="CM86" s="900"/>
      <c r="CN86" s="901"/>
      <c r="CO86" s="901"/>
      <c r="CP86" s="901"/>
      <c r="CQ86" s="902"/>
      <c r="CR86" s="900"/>
      <c r="CS86" s="901"/>
      <c r="CT86" s="901"/>
      <c r="CU86" s="901"/>
      <c r="CV86" s="902"/>
      <c r="CW86" s="900"/>
      <c r="CX86" s="901"/>
      <c r="CY86" s="901"/>
      <c r="CZ86" s="901"/>
      <c r="DA86" s="902"/>
      <c r="DB86" s="900"/>
      <c r="DC86" s="901"/>
      <c r="DD86" s="901"/>
      <c r="DE86" s="901"/>
      <c r="DF86" s="902"/>
      <c r="DG86" s="900"/>
      <c r="DH86" s="901"/>
      <c r="DI86" s="901"/>
      <c r="DJ86" s="901"/>
      <c r="DK86" s="902"/>
      <c r="DL86" s="900"/>
      <c r="DM86" s="901"/>
      <c r="DN86" s="901"/>
      <c r="DO86" s="901"/>
      <c r="DP86" s="902"/>
      <c r="DQ86" s="900"/>
      <c r="DR86" s="901"/>
      <c r="DS86" s="901"/>
      <c r="DT86" s="901"/>
      <c r="DU86" s="902"/>
      <c r="DV86" s="897"/>
      <c r="DW86" s="898"/>
      <c r="DX86" s="898"/>
      <c r="DY86" s="898"/>
      <c r="DZ86" s="899"/>
      <c r="EA86" s="218"/>
    </row>
    <row r="87" spans="1:131" ht="26.25" customHeight="1" x14ac:dyDescent="0.15">
      <c r="A87" s="232">
        <v>20</v>
      </c>
      <c r="B87" s="918"/>
      <c r="C87" s="919"/>
      <c r="D87" s="919"/>
      <c r="E87" s="919"/>
      <c r="F87" s="919"/>
      <c r="G87" s="919"/>
      <c r="H87" s="919"/>
      <c r="I87" s="919"/>
      <c r="J87" s="919"/>
      <c r="K87" s="919"/>
      <c r="L87" s="919"/>
      <c r="M87" s="919"/>
      <c r="N87" s="919"/>
      <c r="O87" s="919"/>
      <c r="P87" s="920"/>
      <c r="Q87" s="921"/>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2"/>
      <c r="AU87" s="922"/>
      <c r="AV87" s="922"/>
      <c r="AW87" s="922"/>
      <c r="AX87" s="922"/>
      <c r="AY87" s="922"/>
      <c r="AZ87" s="923"/>
      <c r="BA87" s="923"/>
      <c r="BB87" s="923"/>
      <c r="BC87" s="923"/>
      <c r="BD87" s="924"/>
      <c r="BE87" s="229"/>
      <c r="BF87" s="229"/>
      <c r="BG87" s="229"/>
      <c r="BH87" s="229"/>
      <c r="BI87" s="229"/>
      <c r="BJ87" s="229"/>
      <c r="BK87" s="229"/>
      <c r="BL87" s="229"/>
      <c r="BM87" s="229"/>
      <c r="BN87" s="229"/>
      <c r="BO87" s="229"/>
      <c r="BP87" s="229"/>
      <c r="BQ87" s="226">
        <v>81</v>
      </c>
      <c r="BR87" s="231"/>
      <c r="BS87" s="897"/>
      <c r="BT87" s="898"/>
      <c r="BU87" s="898"/>
      <c r="BV87" s="898"/>
      <c r="BW87" s="898"/>
      <c r="BX87" s="898"/>
      <c r="BY87" s="898"/>
      <c r="BZ87" s="898"/>
      <c r="CA87" s="898"/>
      <c r="CB87" s="898"/>
      <c r="CC87" s="898"/>
      <c r="CD87" s="898"/>
      <c r="CE87" s="898"/>
      <c r="CF87" s="898"/>
      <c r="CG87" s="903"/>
      <c r="CH87" s="900"/>
      <c r="CI87" s="901"/>
      <c r="CJ87" s="901"/>
      <c r="CK87" s="901"/>
      <c r="CL87" s="902"/>
      <c r="CM87" s="900"/>
      <c r="CN87" s="901"/>
      <c r="CO87" s="901"/>
      <c r="CP87" s="901"/>
      <c r="CQ87" s="902"/>
      <c r="CR87" s="900"/>
      <c r="CS87" s="901"/>
      <c r="CT87" s="901"/>
      <c r="CU87" s="901"/>
      <c r="CV87" s="902"/>
      <c r="CW87" s="900"/>
      <c r="CX87" s="901"/>
      <c r="CY87" s="901"/>
      <c r="CZ87" s="901"/>
      <c r="DA87" s="902"/>
      <c r="DB87" s="900"/>
      <c r="DC87" s="901"/>
      <c r="DD87" s="901"/>
      <c r="DE87" s="901"/>
      <c r="DF87" s="902"/>
      <c r="DG87" s="900"/>
      <c r="DH87" s="901"/>
      <c r="DI87" s="901"/>
      <c r="DJ87" s="901"/>
      <c r="DK87" s="902"/>
      <c r="DL87" s="900"/>
      <c r="DM87" s="901"/>
      <c r="DN87" s="901"/>
      <c r="DO87" s="901"/>
      <c r="DP87" s="902"/>
      <c r="DQ87" s="900"/>
      <c r="DR87" s="901"/>
      <c r="DS87" s="901"/>
      <c r="DT87" s="901"/>
      <c r="DU87" s="902"/>
      <c r="DV87" s="897"/>
      <c r="DW87" s="898"/>
      <c r="DX87" s="898"/>
      <c r="DY87" s="898"/>
      <c r="DZ87" s="899"/>
      <c r="EA87" s="218"/>
    </row>
    <row r="88" spans="1:131" ht="26.25" customHeight="1" thickBot="1" x14ac:dyDescent="0.2">
      <c r="A88" s="228" t="s">
        <v>378</v>
      </c>
      <c r="B88" s="825" t="s">
        <v>401</v>
      </c>
      <c r="C88" s="826"/>
      <c r="D88" s="826"/>
      <c r="E88" s="826"/>
      <c r="F88" s="826"/>
      <c r="G88" s="826"/>
      <c r="H88" s="826"/>
      <c r="I88" s="826"/>
      <c r="J88" s="826"/>
      <c r="K88" s="826"/>
      <c r="L88" s="826"/>
      <c r="M88" s="826"/>
      <c r="N88" s="826"/>
      <c r="O88" s="826"/>
      <c r="P88" s="827"/>
      <c r="Q88" s="877"/>
      <c r="R88" s="878"/>
      <c r="S88" s="878"/>
      <c r="T88" s="878"/>
      <c r="U88" s="878"/>
      <c r="V88" s="878"/>
      <c r="W88" s="878"/>
      <c r="X88" s="878"/>
      <c r="Y88" s="878"/>
      <c r="Z88" s="878"/>
      <c r="AA88" s="878"/>
      <c r="AB88" s="878"/>
      <c r="AC88" s="878"/>
      <c r="AD88" s="878"/>
      <c r="AE88" s="878"/>
      <c r="AF88" s="829">
        <f>IF(SUM(AF68:AJ87)=0,"-",SUM(AF68:AJ87))</f>
        <v>4</v>
      </c>
      <c r="AG88" s="829"/>
      <c r="AH88" s="829"/>
      <c r="AI88" s="829"/>
      <c r="AJ88" s="829"/>
      <c r="AK88" s="884"/>
      <c r="AL88" s="884"/>
      <c r="AM88" s="884"/>
      <c r="AN88" s="884"/>
      <c r="AO88" s="884"/>
      <c r="AP88" s="829" t="str">
        <f>IF(SUM(AP68:AT87)=0,"-",SUM(AP68:AT87))</f>
        <v>-</v>
      </c>
      <c r="AQ88" s="829"/>
      <c r="AR88" s="829"/>
      <c r="AS88" s="829"/>
      <c r="AT88" s="829"/>
      <c r="AU88" s="829" t="str">
        <f>IF(SUM(AU68:AY87)=0,"-",SUM(AU68:AY87))</f>
        <v>-</v>
      </c>
      <c r="AV88" s="829"/>
      <c r="AW88" s="829"/>
      <c r="AX88" s="829"/>
      <c r="AY88" s="829"/>
      <c r="AZ88" s="887"/>
      <c r="BA88" s="887"/>
      <c r="BB88" s="887"/>
      <c r="BC88" s="887"/>
      <c r="BD88" s="888"/>
      <c r="BE88" s="229"/>
      <c r="BF88" s="229"/>
      <c r="BG88" s="229"/>
      <c r="BH88" s="229"/>
      <c r="BI88" s="229"/>
      <c r="BJ88" s="229"/>
      <c r="BK88" s="229"/>
      <c r="BL88" s="229"/>
      <c r="BM88" s="229"/>
      <c r="BN88" s="229"/>
      <c r="BO88" s="229"/>
      <c r="BP88" s="229"/>
      <c r="BQ88" s="226">
        <v>82</v>
      </c>
      <c r="BR88" s="231"/>
      <c r="BS88" s="897"/>
      <c r="BT88" s="898"/>
      <c r="BU88" s="898"/>
      <c r="BV88" s="898"/>
      <c r="BW88" s="898"/>
      <c r="BX88" s="898"/>
      <c r="BY88" s="898"/>
      <c r="BZ88" s="898"/>
      <c r="CA88" s="898"/>
      <c r="CB88" s="898"/>
      <c r="CC88" s="898"/>
      <c r="CD88" s="898"/>
      <c r="CE88" s="898"/>
      <c r="CF88" s="898"/>
      <c r="CG88" s="903"/>
      <c r="CH88" s="900"/>
      <c r="CI88" s="901"/>
      <c r="CJ88" s="901"/>
      <c r="CK88" s="901"/>
      <c r="CL88" s="902"/>
      <c r="CM88" s="900"/>
      <c r="CN88" s="901"/>
      <c r="CO88" s="901"/>
      <c r="CP88" s="901"/>
      <c r="CQ88" s="902"/>
      <c r="CR88" s="900"/>
      <c r="CS88" s="901"/>
      <c r="CT88" s="901"/>
      <c r="CU88" s="901"/>
      <c r="CV88" s="902"/>
      <c r="CW88" s="900"/>
      <c r="CX88" s="901"/>
      <c r="CY88" s="901"/>
      <c r="CZ88" s="901"/>
      <c r="DA88" s="902"/>
      <c r="DB88" s="900"/>
      <c r="DC88" s="901"/>
      <c r="DD88" s="901"/>
      <c r="DE88" s="901"/>
      <c r="DF88" s="902"/>
      <c r="DG88" s="900"/>
      <c r="DH88" s="901"/>
      <c r="DI88" s="901"/>
      <c r="DJ88" s="901"/>
      <c r="DK88" s="902"/>
      <c r="DL88" s="900"/>
      <c r="DM88" s="901"/>
      <c r="DN88" s="901"/>
      <c r="DO88" s="901"/>
      <c r="DP88" s="902"/>
      <c r="DQ88" s="900"/>
      <c r="DR88" s="901"/>
      <c r="DS88" s="901"/>
      <c r="DT88" s="901"/>
      <c r="DU88" s="902"/>
      <c r="DV88" s="897"/>
      <c r="DW88" s="898"/>
      <c r="DX88" s="898"/>
      <c r="DY88" s="898"/>
      <c r="DZ88" s="899"/>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7"/>
      <c r="BT89" s="898"/>
      <c r="BU89" s="898"/>
      <c r="BV89" s="898"/>
      <c r="BW89" s="898"/>
      <c r="BX89" s="898"/>
      <c r="BY89" s="898"/>
      <c r="BZ89" s="898"/>
      <c r="CA89" s="898"/>
      <c r="CB89" s="898"/>
      <c r="CC89" s="898"/>
      <c r="CD89" s="898"/>
      <c r="CE89" s="898"/>
      <c r="CF89" s="898"/>
      <c r="CG89" s="903"/>
      <c r="CH89" s="900"/>
      <c r="CI89" s="901"/>
      <c r="CJ89" s="901"/>
      <c r="CK89" s="901"/>
      <c r="CL89" s="902"/>
      <c r="CM89" s="900"/>
      <c r="CN89" s="901"/>
      <c r="CO89" s="901"/>
      <c r="CP89" s="901"/>
      <c r="CQ89" s="902"/>
      <c r="CR89" s="900"/>
      <c r="CS89" s="901"/>
      <c r="CT89" s="901"/>
      <c r="CU89" s="901"/>
      <c r="CV89" s="902"/>
      <c r="CW89" s="900"/>
      <c r="CX89" s="901"/>
      <c r="CY89" s="901"/>
      <c r="CZ89" s="901"/>
      <c r="DA89" s="902"/>
      <c r="DB89" s="900"/>
      <c r="DC89" s="901"/>
      <c r="DD89" s="901"/>
      <c r="DE89" s="901"/>
      <c r="DF89" s="902"/>
      <c r="DG89" s="900"/>
      <c r="DH89" s="901"/>
      <c r="DI89" s="901"/>
      <c r="DJ89" s="901"/>
      <c r="DK89" s="902"/>
      <c r="DL89" s="900"/>
      <c r="DM89" s="901"/>
      <c r="DN89" s="901"/>
      <c r="DO89" s="901"/>
      <c r="DP89" s="902"/>
      <c r="DQ89" s="900"/>
      <c r="DR89" s="901"/>
      <c r="DS89" s="901"/>
      <c r="DT89" s="901"/>
      <c r="DU89" s="902"/>
      <c r="DV89" s="897"/>
      <c r="DW89" s="898"/>
      <c r="DX89" s="898"/>
      <c r="DY89" s="898"/>
      <c r="DZ89" s="899"/>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7"/>
      <c r="BT90" s="898"/>
      <c r="BU90" s="898"/>
      <c r="BV90" s="898"/>
      <c r="BW90" s="898"/>
      <c r="BX90" s="898"/>
      <c r="BY90" s="898"/>
      <c r="BZ90" s="898"/>
      <c r="CA90" s="898"/>
      <c r="CB90" s="898"/>
      <c r="CC90" s="898"/>
      <c r="CD90" s="898"/>
      <c r="CE90" s="898"/>
      <c r="CF90" s="898"/>
      <c r="CG90" s="903"/>
      <c r="CH90" s="900"/>
      <c r="CI90" s="901"/>
      <c r="CJ90" s="901"/>
      <c r="CK90" s="901"/>
      <c r="CL90" s="902"/>
      <c r="CM90" s="900"/>
      <c r="CN90" s="901"/>
      <c r="CO90" s="901"/>
      <c r="CP90" s="901"/>
      <c r="CQ90" s="902"/>
      <c r="CR90" s="900"/>
      <c r="CS90" s="901"/>
      <c r="CT90" s="901"/>
      <c r="CU90" s="901"/>
      <c r="CV90" s="902"/>
      <c r="CW90" s="900"/>
      <c r="CX90" s="901"/>
      <c r="CY90" s="901"/>
      <c r="CZ90" s="901"/>
      <c r="DA90" s="902"/>
      <c r="DB90" s="900"/>
      <c r="DC90" s="901"/>
      <c r="DD90" s="901"/>
      <c r="DE90" s="901"/>
      <c r="DF90" s="902"/>
      <c r="DG90" s="900"/>
      <c r="DH90" s="901"/>
      <c r="DI90" s="901"/>
      <c r="DJ90" s="901"/>
      <c r="DK90" s="902"/>
      <c r="DL90" s="900"/>
      <c r="DM90" s="901"/>
      <c r="DN90" s="901"/>
      <c r="DO90" s="901"/>
      <c r="DP90" s="902"/>
      <c r="DQ90" s="900"/>
      <c r="DR90" s="901"/>
      <c r="DS90" s="901"/>
      <c r="DT90" s="901"/>
      <c r="DU90" s="902"/>
      <c r="DV90" s="897"/>
      <c r="DW90" s="898"/>
      <c r="DX90" s="898"/>
      <c r="DY90" s="898"/>
      <c r="DZ90" s="899"/>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7"/>
      <c r="BT91" s="898"/>
      <c r="BU91" s="898"/>
      <c r="BV91" s="898"/>
      <c r="BW91" s="898"/>
      <c r="BX91" s="898"/>
      <c r="BY91" s="898"/>
      <c r="BZ91" s="898"/>
      <c r="CA91" s="898"/>
      <c r="CB91" s="898"/>
      <c r="CC91" s="898"/>
      <c r="CD91" s="898"/>
      <c r="CE91" s="898"/>
      <c r="CF91" s="898"/>
      <c r="CG91" s="903"/>
      <c r="CH91" s="900"/>
      <c r="CI91" s="901"/>
      <c r="CJ91" s="901"/>
      <c r="CK91" s="901"/>
      <c r="CL91" s="902"/>
      <c r="CM91" s="900"/>
      <c r="CN91" s="901"/>
      <c r="CO91" s="901"/>
      <c r="CP91" s="901"/>
      <c r="CQ91" s="902"/>
      <c r="CR91" s="900"/>
      <c r="CS91" s="901"/>
      <c r="CT91" s="901"/>
      <c r="CU91" s="901"/>
      <c r="CV91" s="902"/>
      <c r="CW91" s="900"/>
      <c r="CX91" s="901"/>
      <c r="CY91" s="901"/>
      <c r="CZ91" s="901"/>
      <c r="DA91" s="902"/>
      <c r="DB91" s="900"/>
      <c r="DC91" s="901"/>
      <c r="DD91" s="901"/>
      <c r="DE91" s="901"/>
      <c r="DF91" s="902"/>
      <c r="DG91" s="900"/>
      <c r="DH91" s="901"/>
      <c r="DI91" s="901"/>
      <c r="DJ91" s="901"/>
      <c r="DK91" s="902"/>
      <c r="DL91" s="900"/>
      <c r="DM91" s="901"/>
      <c r="DN91" s="901"/>
      <c r="DO91" s="901"/>
      <c r="DP91" s="902"/>
      <c r="DQ91" s="900"/>
      <c r="DR91" s="901"/>
      <c r="DS91" s="901"/>
      <c r="DT91" s="901"/>
      <c r="DU91" s="902"/>
      <c r="DV91" s="897"/>
      <c r="DW91" s="898"/>
      <c r="DX91" s="898"/>
      <c r="DY91" s="898"/>
      <c r="DZ91" s="899"/>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7"/>
      <c r="BT92" s="898"/>
      <c r="BU92" s="898"/>
      <c r="BV92" s="898"/>
      <c r="BW92" s="898"/>
      <c r="BX92" s="898"/>
      <c r="BY92" s="898"/>
      <c r="BZ92" s="898"/>
      <c r="CA92" s="898"/>
      <c r="CB92" s="898"/>
      <c r="CC92" s="898"/>
      <c r="CD92" s="898"/>
      <c r="CE92" s="898"/>
      <c r="CF92" s="898"/>
      <c r="CG92" s="903"/>
      <c r="CH92" s="900"/>
      <c r="CI92" s="901"/>
      <c r="CJ92" s="901"/>
      <c r="CK92" s="901"/>
      <c r="CL92" s="902"/>
      <c r="CM92" s="900"/>
      <c r="CN92" s="901"/>
      <c r="CO92" s="901"/>
      <c r="CP92" s="901"/>
      <c r="CQ92" s="902"/>
      <c r="CR92" s="900"/>
      <c r="CS92" s="901"/>
      <c r="CT92" s="901"/>
      <c r="CU92" s="901"/>
      <c r="CV92" s="902"/>
      <c r="CW92" s="900"/>
      <c r="CX92" s="901"/>
      <c r="CY92" s="901"/>
      <c r="CZ92" s="901"/>
      <c r="DA92" s="902"/>
      <c r="DB92" s="900"/>
      <c r="DC92" s="901"/>
      <c r="DD92" s="901"/>
      <c r="DE92" s="901"/>
      <c r="DF92" s="902"/>
      <c r="DG92" s="900"/>
      <c r="DH92" s="901"/>
      <c r="DI92" s="901"/>
      <c r="DJ92" s="901"/>
      <c r="DK92" s="902"/>
      <c r="DL92" s="900"/>
      <c r="DM92" s="901"/>
      <c r="DN92" s="901"/>
      <c r="DO92" s="901"/>
      <c r="DP92" s="902"/>
      <c r="DQ92" s="900"/>
      <c r="DR92" s="901"/>
      <c r="DS92" s="901"/>
      <c r="DT92" s="901"/>
      <c r="DU92" s="902"/>
      <c r="DV92" s="897"/>
      <c r="DW92" s="898"/>
      <c r="DX92" s="898"/>
      <c r="DY92" s="898"/>
      <c r="DZ92" s="899"/>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7"/>
      <c r="BT93" s="898"/>
      <c r="BU93" s="898"/>
      <c r="BV93" s="898"/>
      <c r="BW93" s="898"/>
      <c r="BX93" s="898"/>
      <c r="BY93" s="898"/>
      <c r="BZ93" s="898"/>
      <c r="CA93" s="898"/>
      <c r="CB93" s="898"/>
      <c r="CC93" s="898"/>
      <c r="CD93" s="898"/>
      <c r="CE93" s="898"/>
      <c r="CF93" s="898"/>
      <c r="CG93" s="903"/>
      <c r="CH93" s="900"/>
      <c r="CI93" s="901"/>
      <c r="CJ93" s="901"/>
      <c r="CK93" s="901"/>
      <c r="CL93" s="902"/>
      <c r="CM93" s="900"/>
      <c r="CN93" s="901"/>
      <c r="CO93" s="901"/>
      <c r="CP93" s="901"/>
      <c r="CQ93" s="902"/>
      <c r="CR93" s="900"/>
      <c r="CS93" s="901"/>
      <c r="CT93" s="901"/>
      <c r="CU93" s="901"/>
      <c r="CV93" s="902"/>
      <c r="CW93" s="900"/>
      <c r="CX93" s="901"/>
      <c r="CY93" s="901"/>
      <c r="CZ93" s="901"/>
      <c r="DA93" s="902"/>
      <c r="DB93" s="900"/>
      <c r="DC93" s="901"/>
      <c r="DD93" s="901"/>
      <c r="DE93" s="901"/>
      <c r="DF93" s="902"/>
      <c r="DG93" s="900"/>
      <c r="DH93" s="901"/>
      <c r="DI93" s="901"/>
      <c r="DJ93" s="901"/>
      <c r="DK93" s="902"/>
      <c r="DL93" s="900"/>
      <c r="DM93" s="901"/>
      <c r="DN93" s="901"/>
      <c r="DO93" s="901"/>
      <c r="DP93" s="902"/>
      <c r="DQ93" s="900"/>
      <c r="DR93" s="901"/>
      <c r="DS93" s="901"/>
      <c r="DT93" s="901"/>
      <c r="DU93" s="902"/>
      <c r="DV93" s="897"/>
      <c r="DW93" s="898"/>
      <c r="DX93" s="898"/>
      <c r="DY93" s="898"/>
      <c r="DZ93" s="899"/>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7"/>
      <c r="BT94" s="898"/>
      <c r="BU94" s="898"/>
      <c r="BV94" s="898"/>
      <c r="BW94" s="898"/>
      <c r="BX94" s="898"/>
      <c r="BY94" s="898"/>
      <c r="BZ94" s="898"/>
      <c r="CA94" s="898"/>
      <c r="CB94" s="898"/>
      <c r="CC94" s="898"/>
      <c r="CD94" s="898"/>
      <c r="CE94" s="898"/>
      <c r="CF94" s="898"/>
      <c r="CG94" s="903"/>
      <c r="CH94" s="900"/>
      <c r="CI94" s="901"/>
      <c r="CJ94" s="901"/>
      <c r="CK94" s="901"/>
      <c r="CL94" s="902"/>
      <c r="CM94" s="900"/>
      <c r="CN94" s="901"/>
      <c r="CO94" s="901"/>
      <c r="CP94" s="901"/>
      <c r="CQ94" s="902"/>
      <c r="CR94" s="900"/>
      <c r="CS94" s="901"/>
      <c r="CT94" s="901"/>
      <c r="CU94" s="901"/>
      <c r="CV94" s="902"/>
      <c r="CW94" s="900"/>
      <c r="CX94" s="901"/>
      <c r="CY94" s="901"/>
      <c r="CZ94" s="901"/>
      <c r="DA94" s="902"/>
      <c r="DB94" s="900"/>
      <c r="DC94" s="901"/>
      <c r="DD94" s="901"/>
      <c r="DE94" s="901"/>
      <c r="DF94" s="902"/>
      <c r="DG94" s="900"/>
      <c r="DH94" s="901"/>
      <c r="DI94" s="901"/>
      <c r="DJ94" s="901"/>
      <c r="DK94" s="902"/>
      <c r="DL94" s="900"/>
      <c r="DM94" s="901"/>
      <c r="DN94" s="901"/>
      <c r="DO94" s="901"/>
      <c r="DP94" s="902"/>
      <c r="DQ94" s="900"/>
      <c r="DR94" s="901"/>
      <c r="DS94" s="901"/>
      <c r="DT94" s="901"/>
      <c r="DU94" s="902"/>
      <c r="DV94" s="897"/>
      <c r="DW94" s="898"/>
      <c r="DX94" s="898"/>
      <c r="DY94" s="898"/>
      <c r="DZ94" s="899"/>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7"/>
      <c r="BT95" s="898"/>
      <c r="BU95" s="898"/>
      <c r="BV95" s="898"/>
      <c r="BW95" s="898"/>
      <c r="BX95" s="898"/>
      <c r="BY95" s="898"/>
      <c r="BZ95" s="898"/>
      <c r="CA95" s="898"/>
      <c r="CB95" s="898"/>
      <c r="CC95" s="898"/>
      <c r="CD95" s="898"/>
      <c r="CE95" s="898"/>
      <c r="CF95" s="898"/>
      <c r="CG95" s="903"/>
      <c r="CH95" s="900"/>
      <c r="CI95" s="901"/>
      <c r="CJ95" s="901"/>
      <c r="CK95" s="901"/>
      <c r="CL95" s="902"/>
      <c r="CM95" s="900"/>
      <c r="CN95" s="901"/>
      <c r="CO95" s="901"/>
      <c r="CP95" s="901"/>
      <c r="CQ95" s="902"/>
      <c r="CR95" s="900"/>
      <c r="CS95" s="901"/>
      <c r="CT95" s="901"/>
      <c r="CU95" s="901"/>
      <c r="CV95" s="902"/>
      <c r="CW95" s="900"/>
      <c r="CX95" s="901"/>
      <c r="CY95" s="901"/>
      <c r="CZ95" s="901"/>
      <c r="DA95" s="902"/>
      <c r="DB95" s="900"/>
      <c r="DC95" s="901"/>
      <c r="DD95" s="901"/>
      <c r="DE95" s="901"/>
      <c r="DF95" s="902"/>
      <c r="DG95" s="900"/>
      <c r="DH95" s="901"/>
      <c r="DI95" s="901"/>
      <c r="DJ95" s="901"/>
      <c r="DK95" s="902"/>
      <c r="DL95" s="900"/>
      <c r="DM95" s="901"/>
      <c r="DN95" s="901"/>
      <c r="DO95" s="901"/>
      <c r="DP95" s="902"/>
      <c r="DQ95" s="900"/>
      <c r="DR95" s="901"/>
      <c r="DS95" s="901"/>
      <c r="DT95" s="901"/>
      <c r="DU95" s="902"/>
      <c r="DV95" s="897"/>
      <c r="DW95" s="898"/>
      <c r="DX95" s="898"/>
      <c r="DY95" s="898"/>
      <c r="DZ95" s="899"/>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7"/>
      <c r="BT96" s="898"/>
      <c r="BU96" s="898"/>
      <c r="BV96" s="898"/>
      <c r="BW96" s="898"/>
      <c r="BX96" s="898"/>
      <c r="BY96" s="898"/>
      <c r="BZ96" s="898"/>
      <c r="CA96" s="898"/>
      <c r="CB96" s="898"/>
      <c r="CC96" s="898"/>
      <c r="CD96" s="898"/>
      <c r="CE96" s="898"/>
      <c r="CF96" s="898"/>
      <c r="CG96" s="903"/>
      <c r="CH96" s="900"/>
      <c r="CI96" s="901"/>
      <c r="CJ96" s="901"/>
      <c r="CK96" s="901"/>
      <c r="CL96" s="902"/>
      <c r="CM96" s="900"/>
      <c r="CN96" s="901"/>
      <c r="CO96" s="901"/>
      <c r="CP96" s="901"/>
      <c r="CQ96" s="902"/>
      <c r="CR96" s="900"/>
      <c r="CS96" s="901"/>
      <c r="CT96" s="901"/>
      <c r="CU96" s="901"/>
      <c r="CV96" s="902"/>
      <c r="CW96" s="900"/>
      <c r="CX96" s="901"/>
      <c r="CY96" s="901"/>
      <c r="CZ96" s="901"/>
      <c r="DA96" s="902"/>
      <c r="DB96" s="900"/>
      <c r="DC96" s="901"/>
      <c r="DD96" s="901"/>
      <c r="DE96" s="901"/>
      <c r="DF96" s="902"/>
      <c r="DG96" s="900"/>
      <c r="DH96" s="901"/>
      <c r="DI96" s="901"/>
      <c r="DJ96" s="901"/>
      <c r="DK96" s="902"/>
      <c r="DL96" s="900"/>
      <c r="DM96" s="901"/>
      <c r="DN96" s="901"/>
      <c r="DO96" s="901"/>
      <c r="DP96" s="902"/>
      <c r="DQ96" s="900"/>
      <c r="DR96" s="901"/>
      <c r="DS96" s="901"/>
      <c r="DT96" s="901"/>
      <c r="DU96" s="902"/>
      <c r="DV96" s="897"/>
      <c r="DW96" s="898"/>
      <c r="DX96" s="898"/>
      <c r="DY96" s="898"/>
      <c r="DZ96" s="899"/>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7"/>
      <c r="BT97" s="898"/>
      <c r="BU97" s="898"/>
      <c r="BV97" s="898"/>
      <c r="BW97" s="898"/>
      <c r="BX97" s="898"/>
      <c r="BY97" s="898"/>
      <c r="BZ97" s="898"/>
      <c r="CA97" s="898"/>
      <c r="CB97" s="898"/>
      <c r="CC97" s="898"/>
      <c r="CD97" s="898"/>
      <c r="CE97" s="898"/>
      <c r="CF97" s="898"/>
      <c r="CG97" s="903"/>
      <c r="CH97" s="900"/>
      <c r="CI97" s="901"/>
      <c r="CJ97" s="901"/>
      <c r="CK97" s="901"/>
      <c r="CL97" s="902"/>
      <c r="CM97" s="900"/>
      <c r="CN97" s="901"/>
      <c r="CO97" s="901"/>
      <c r="CP97" s="901"/>
      <c r="CQ97" s="902"/>
      <c r="CR97" s="900"/>
      <c r="CS97" s="901"/>
      <c r="CT97" s="901"/>
      <c r="CU97" s="901"/>
      <c r="CV97" s="902"/>
      <c r="CW97" s="900"/>
      <c r="CX97" s="901"/>
      <c r="CY97" s="901"/>
      <c r="CZ97" s="901"/>
      <c r="DA97" s="902"/>
      <c r="DB97" s="900"/>
      <c r="DC97" s="901"/>
      <c r="DD97" s="901"/>
      <c r="DE97" s="901"/>
      <c r="DF97" s="902"/>
      <c r="DG97" s="900"/>
      <c r="DH97" s="901"/>
      <c r="DI97" s="901"/>
      <c r="DJ97" s="901"/>
      <c r="DK97" s="902"/>
      <c r="DL97" s="900"/>
      <c r="DM97" s="901"/>
      <c r="DN97" s="901"/>
      <c r="DO97" s="901"/>
      <c r="DP97" s="902"/>
      <c r="DQ97" s="900"/>
      <c r="DR97" s="901"/>
      <c r="DS97" s="901"/>
      <c r="DT97" s="901"/>
      <c r="DU97" s="902"/>
      <c r="DV97" s="897"/>
      <c r="DW97" s="898"/>
      <c r="DX97" s="898"/>
      <c r="DY97" s="898"/>
      <c r="DZ97" s="899"/>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7"/>
      <c r="BT98" s="898"/>
      <c r="BU98" s="898"/>
      <c r="BV98" s="898"/>
      <c r="BW98" s="898"/>
      <c r="BX98" s="898"/>
      <c r="BY98" s="898"/>
      <c r="BZ98" s="898"/>
      <c r="CA98" s="898"/>
      <c r="CB98" s="898"/>
      <c r="CC98" s="898"/>
      <c r="CD98" s="898"/>
      <c r="CE98" s="898"/>
      <c r="CF98" s="898"/>
      <c r="CG98" s="903"/>
      <c r="CH98" s="900"/>
      <c r="CI98" s="901"/>
      <c r="CJ98" s="901"/>
      <c r="CK98" s="901"/>
      <c r="CL98" s="902"/>
      <c r="CM98" s="900"/>
      <c r="CN98" s="901"/>
      <c r="CO98" s="901"/>
      <c r="CP98" s="901"/>
      <c r="CQ98" s="902"/>
      <c r="CR98" s="900"/>
      <c r="CS98" s="901"/>
      <c r="CT98" s="901"/>
      <c r="CU98" s="901"/>
      <c r="CV98" s="902"/>
      <c r="CW98" s="900"/>
      <c r="CX98" s="901"/>
      <c r="CY98" s="901"/>
      <c r="CZ98" s="901"/>
      <c r="DA98" s="902"/>
      <c r="DB98" s="900"/>
      <c r="DC98" s="901"/>
      <c r="DD98" s="901"/>
      <c r="DE98" s="901"/>
      <c r="DF98" s="902"/>
      <c r="DG98" s="900"/>
      <c r="DH98" s="901"/>
      <c r="DI98" s="901"/>
      <c r="DJ98" s="901"/>
      <c r="DK98" s="902"/>
      <c r="DL98" s="900"/>
      <c r="DM98" s="901"/>
      <c r="DN98" s="901"/>
      <c r="DO98" s="901"/>
      <c r="DP98" s="902"/>
      <c r="DQ98" s="900"/>
      <c r="DR98" s="901"/>
      <c r="DS98" s="901"/>
      <c r="DT98" s="901"/>
      <c r="DU98" s="902"/>
      <c r="DV98" s="897"/>
      <c r="DW98" s="898"/>
      <c r="DX98" s="898"/>
      <c r="DY98" s="898"/>
      <c r="DZ98" s="899"/>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7"/>
      <c r="BT99" s="898"/>
      <c r="BU99" s="898"/>
      <c r="BV99" s="898"/>
      <c r="BW99" s="898"/>
      <c r="BX99" s="898"/>
      <c r="BY99" s="898"/>
      <c r="BZ99" s="898"/>
      <c r="CA99" s="898"/>
      <c r="CB99" s="898"/>
      <c r="CC99" s="898"/>
      <c r="CD99" s="898"/>
      <c r="CE99" s="898"/>
      <c r="CF99" s="898"/>
      <c r="CG99" s="903"/>
      <c r="CH99" s="900"/>
      <c r="CI99" s="901"/>
      <c r="CJ99" s="901"/>
      <c r="CK99" s="901"/>
      <c r="CL99" s="902"/>
      <c r="CM99" s="900"/>
      <c r="CN99" s="901"/>
      <c r="CO99" s="901"/>
      <c r="CP99" s="901"/>
      <c r="CQ99" s="902"/>
      <c r="CR99" s="900"/>
      <c r="CS99" s="901"/>
      <c r="CT99" s="901"/>
      <c r="CU99" s="901"/>
      <c r="CV99" s="902"/>
      <c r="CW99" s="900"/>
      <c r="CX99" s="901"/>
      <c r="CY99" s="901"/>
      <c r="CZ99" s="901"/>
      <c r="DA99" s="902"/>
      <c r="DB99" s="900"/>
      <c r="DC99" s="901"/>
      <c r="DD99" s="901"/>
      <c r="DE99" s="901"/>
      <c r="DF99" s="902"/>
      <c r="DG99" s="900"/>
      <c r="DH99" s="901"/>
      <c r="DI99" s="901"/>
      <c r="DJ99" s="901"/>
      <c r="DK99" s="902"/>
      <c r="DL99" s="900"/>
      <c r="DM99" s="901"/>
      <c r="DN99" s="901"/>
      <c r="DO99" s="901"/>
      <c r="DP99" s="902"/>
      <c r="DQ99" s="900"/>
      <c r="DR99" s="901"/>
      <c r="DS99" s="901"/>
      <c r="DT99" s="901"/>
      <c r="DU99" s="902"/>
      <c r="DV99" s="897"/>
      <c r="DW99" s="898"/>
      <c r="DX99" s="898"/>
      <c r="DY99" s="898"/>
      <c r="DZ99" s="899"/>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7"/>
      <c r="BT100" s="898"/>
      <c r="BU100" s="898"/>
      <c r="BV100" s="898"/>
      <c r="BW100" s="898"/>
      <c r="BX100" s="898"/>
      <c r="BY100" s="898"/>
      <c r="BZ100" s="898"/>
      <c r="CA100" s="898"/>
      <c r="CB100" s="898"/>
      <c r="CC100" s="898"/>
      <c r="CD100" s="898"/>
      <c r="CE100" s="898"/>
      <c r="CF100" s="898"/>
      <c r="CG100" s="903"/>
      <c r="CH100" s="900"/>
      <c r="CI100" s="901"/>
      <c r="CJ100" s="901"/>
      <c r="CK100" s="901"/>
      <c r="CL100" s="902"/>
      <c r="CM100" s="900"/>
      <c r="CN100" s="901"/>
      <c r="CO100" s="901"/>
      <c r="CP100" s="901"/>
      <c r="CQ100" s="902"/>
      <c r="CR100" s="900"/>
      <c r="CS100" s="901"/>
      <c r="CT100" s="901"/>
      <c r="CU100" s="901"/>
      <c r="CV100" s="902"/>
      <c r="CW100" s="900"/>
      <c r="CX100" s="901"/>
      <c r="CY100" s="901"/>
      <c r="CZ100" s="901"/>
      <c r="DA100" s="902"/>
      <c r="DB100" s="900"/>
      <c r="DC100" s="901"/>
      <c r="DD100" s="901"/>
      <c r="DE100" s="901"/>
      <c r="DF100" s="902"/>
      <c r="DG100" s="900"/>
      <c r="DH100" s="901"/>
      <c r="DI100" s="901"/>
      <c r="DJ100" s="901"/>
      <c r="DK100" s="902"/>
      <c r="DL100" s="900"/>
      <c r="DM100" s="901"/>
      <c r="DN100" s="901"/>
      <c r="DO100" s="901"/>
      <c r="DP100" s="902"/>
      <c r="DQ100" s="900"/>
      <c r="DR100" s="901"/>
      <c r="DS100" s="901"/>
      <c r="DT100" s="901"/>
      <c r="DU100" s="902"/>
      <c r="DV100" s="897"/>
      <c r="DW100" s="898"/>
      <c r="DX100" s="898"/>
      <c r="DY100" s="898"/>
      <c r="DZ100" s="899"/>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7"/>
      <c r="BT101" s="898"/>
      <c r="BU101" s="898"/>
      <c r="BV101" s="898"/>
      <c r="BW101" s="898"/>
      <c r="BX101" s="898"/>
      <c r="BY101" s="898"/>
      <c r="BZ101" s="898"/>
      <c r="CA101" s="898"/>
      <c r="CB101" s="898"/>
      <c r="CC101" s="898"/>
      <c r="CD101" s="898"/>
      <c r="CE101" s="898"/>
      <c r="CF101" s="898"/>
      <c r="CG101" s="903"/>
      <c r="CH101" s="900"/>
      <c r="CI101" s="901"/>
      <c r="CJ101" s="901"/>
      <c r="CK101" s="901"/>
      <c r="CL101" s="902"/>
      <c r="CM101" s="900"/>
      <c r="CN101" s="901"/>
      <c r="CO101" s="901"/>
      <c r="CP101" s="901"/>
      <c r="CQ101" s="902"/>
      <c r="CR101" s="900"/>
      <c r="CS101" s="901"/>
      <c r="CT101" s="901"/>
      <c r="CU101" s="901"/>
      <c r="CV101" s="902"/>
      <c r="CW101" s="900"/>
      <c r="CX101" s="901"/>
      <c r="CY101" s="901"/>
      <c r="CZ101" s="901"/>
      <c r="DA101" s="902"/>
      <c r="DB101" s="900"/>
      <c r="DC101" s="901"/>
      <c r="DD101" s="901"/>
      <c r="DE101" s="901"/>
      <c r="DF101" s="902"/>
      <c r="DG101" s="900"/>
      <c r="DH101" s="901"/>
      <c r="DI101" s="901"/>
      <c r="DJ101" s="901"/>
      <c r="DK101" s="902"/>
      <c r="DL101" s="900"/>
      <c r="DM101" s="901"/>
      <c r="DN101" s="901"/>
      <c r="DO101" s="901"/>
      <c r="DP101" s="902"/>
      <c r="DQ101" s="900"/>
      <c r="DR101" s="901"/>
      <c r="DS101" s="901"/>
      <c r="DT101" s="901"/>
      <c r="DU101" s="902"/>
      <c r="DV101" s="897"/>
      <c r="DW101" s="898"/>
      <c r="DX101" s="898"/>
      <c r="DY101" s="898"/>
      <c r="DZ101" s="899"/>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402</v>
      </c>
      <c r="BS102" s="826"/>
      <c r="BT102" s="826"/>
      <c r="BU102" s="826"/>
      <c r="BV102" s="826"/>
      <c r="BW102" s="826"/>
      <c r="BX102" s="826"/>
      <c r="BY102" s="826"/>
      <c r="BZ102" s="826"/>
      <c r="CA102" s="826"/>
      <c r="CB102" s="826"/>
      <c r="CC102" s="826"/>
      <c r="CD102" s="826"/>
      <c r="CE102" s="826"/>
      <c r="CF102" s="826"/>
      <c r="CG102" s="827"/>
      <c r="CH102" s="925"/>
      <c r="CI102" s="926"/>
      <c r="CJ102" s="926"/>
      <c r="CK102" s="926"/>
      <c r="CL102" s="927"/>
      <c r="CM102" s="925"/>
      <c r="CN102" s="926"/>
      <c r="CO102" s="926"/>
      <c r="CP102" s="926"/>
      <c r="CQ102" s="927"/>
      <c r="CR102" s="829">
        <f>IF(SUM(CR7:CV101)=0,"-",SUM(CR7:CV101))</f>
        <v>93</v>
      </c>
      <c r="CS102" s="829"/>
      <c r="CT102" s="829"/>
      <c r="CU102" s="829"/>
      <c r="CV102" s="829"/>
      <c r="CW102" s="928" t="str">
        <f t="shared" ref="CW102" si="3">IF(SUM(CW7:DA101)=0,"-",SUM(CW7:DA101))</f>
        <v>-</v>
      </c>
      <c r="CX102" s="929"/>
      <c r="CY102" s="929"/>
      <c r="CZ102" s="929"/>
      <c r="DA102" s="930"/>
      <c r="DB102" s="928">
        <f t="shared" ref="DB102" si="4">IF(SUM(DB7:DF101)=0,"-",SUM(DB7:DF101))</f>
        <v>45</v>
      </c>
      <c r="DC102" s="929"/>
      <c r="DD102" s="929"/>
      <c r="DE102" s="929"/>
      <c r="DF102" s="930"/>
      <c r="DG102" s="928" t="str">
        <f t="shared" ref="DG102" si="5">IF(SUM(DG7:DK101)=0,"-",SUM(DG7:DK101))</f>
        <v>-</v>
      </c>
      <c r="DH102" s="929"/>
      <c r="DI102" s="929"/>
      <c r="DJ102" s="929"/>
      <c r="DK102" s="930"/>
      <c r="DL102" s="928" t="str">
        <f t="shared" ref="DL102" si="6">IF(SUM(DL7:DP101)=0,"-",SUM(DL7:DP101))</f>
        <v>-</v>
      </c>
      <c r="DM102" s="929"/>
      <c r="DN102" s="929"/>
      <c r="DO102" s="929"/>
      <c r="DP102" s="930"/>
      <c r="DQ102" s="928" t="str">
        <f t="shared" ref="DQ102" si="7">IF(SUM(DQ7:DU101)=0,"-",SUM(DQ7:DU101))</f>
        <v>-</v>
      </c>
      <c r="DR102" s="929"/>
      <c r="DS102" s="929"/>
      <c r="DT102" s="929"/>
      <c r="DU102" s="930"/>
      <c r="DV102" s="825"/>
      <c r="DW102" s="826"/>
      <c r="DX102" s="826"/>
      <c r="DY102" s="826"/>
      <c r="DZ102" s="953"/>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4" t="s">
        <v>403</v>
      </c>
      <c r="BR103" s="954"/>
      <c r="BS103" s="954"/>
      <c r="BT103" s="954"/>
      <c r="BU103" s="954"/>
      <c r="BV103" s="954"/>
      <c r="BW103" s="954"/>
      <c r="BX103" s="954"/>
      <c r="BY103" s="954"/>
      <c r="BZ103" s="954"/>
      <c r="CA103" s="954"/>
      <c r="CB103" s="954"/>
      <c r="CC103" s="954"/>
      <c r="CD103" s="954"/>
      <c r="CE103" s="954"/>
      <c r="CF103" s="954"/>
      <c r="CG103" s="954"/>
      <c r="CH103" s="954"/>
      <c r="CI103" s="954"/>
      <c r="CJ103" s="954"/>
      <c r="CK103" s="954"/>
      <c r="CL103" s="954"/>
      <c r="CM103" s="954"/>
      <c r="CN103" s="954"/>
      <c r="CO103" s="954"/>
      <c r="CP103" s="954"/>
      <c r="CQ103" s="954"/>
      <c r="CR103" s="954"/>
      <c r="CS103" s="954"/>
      <c r="CT103" s="954"/>
      <c r="CU103" s="954"/>
      <c r="CV103" s="954"/>
      <c r="CW103" s="954"/>
      <c r="CX103" s="954"/>
      <c r="CY103" s="954"/>
      <c r="CZ103" s="954"/>
      <c r="DA103" s="954"/>
      <c r="DB103" s="954"/>
      <c r="DC103" s="954"/>
      <c r="DD103" s="954"/>
      <c r="DE103" s="954"/>
      <c r="DF103" s="954"/>
      <c r="DG103" s="954"/>
      <c r="DH103" s="954"/>
      <c r="DI103" s="954"/>
      <c r="DJ103" s="954"/>
      <c r="DK103" s="954"/>
      <c r="DL103" s="954"/>
      <c r="DM103" s="954"/>
      <c r="DN103" s="954"/>
      <c r="DO103" s="954"/>
      <c r="DP103" s="954"/>
      <c r="DQ103" s="954"/>
      <c r="DR103" s="954"/>
      <c r="DS103" s="954"/>
      <c r="DT103" s="954"/>
      <c r="DU103" s="954"/>
      <c r="DV103" s="954"/>
      <c r="DW103" s="954"/>
      <c r="DX103" s="954"/>
      <c r="DY103" s="954"/>
      <c r="DZ103" s="954"/>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5" t="s">
        <v>404</v>
      </c>
      <c r="BR104" s="955"/>
      <c r="BS104" s="955"/>
      <c r="BT104" s="955"/>
      <c r="BU104" s="955"/>
      <c r="BV104" s="955"/>
      <c r="BW104" s="955"/>
      <c r="BX104" s="955"/>
      <c r="BY104" s="955"/>
      <c r="BZ104" s="955"/>
      <c r="CA104" s="955"/>
      <c r="CB104" s="955"/>
      <c r="CC104" s="955"/>
      <c r="CD104" s="955"/>
      <c r="CE104" s="955"/>
      <c r="CF104" s="955"/>
      <c r="CG104" s="955"/>
      <c r="CH104" s="955"/>
      <c r="CI104" s="955"/>
      <c r="CJ104" s="955"/>
      <c r="CK104" s="955"/>
      <c r="CL104" s="955"/>
      <c r="CM104" s="955"/>
      <c r="CN104" s="955"/>
      <c r="CO104" s="955"/>
      <c r="CP104" s="955"/>
      <c r="CQ104" s="955"/>
      <c r="CR104" s="955"/>
      <c r="CS104" s="955"/>
      <c r="CT104" s="955"/>
      <c r="CU104" s="955"/>
      <c r="CV104" s="955"/>
      <c r="CW104" s="955"/>
      <c r="CX104" s="955"/>
      <c r="CY104" s="955"/>
      <c r="CZ104" s="955"/>
      <c r="DA104" s="955"/>
      <c r="DB104" s="955"/>
      <c r="DC104" s="955"/>
      <c r="DD104" s="955"/>
      <c r="DE104" s="955"/>
      <c r="DF104" s="955"/>
      <c r="DG104" s="955"/>
      <c r="DH104" s="955"/>
      <c r="DI104" s="955"/>
      <c r="DJ104" s="955"/>
      <c r="DK104" s="955"/>
      <c r="DL104" s="955"/>
      <c r="DM104" s="955"/>
      <c r="DN104" s="955"/>
      <c r="DO104" s="955"/>
      <c r="DP104" s="955"/>
      <c r="DQ104" s="955"/>
      <c r="DR104" s="955"/>
      <c r="DS104" s="955"/>
      <c r="DT104" s="955"/>
      <c r="DU104" s="955"/>
      <c r="DV104" s="955"/>
      <c r="DW104" s="955"/>
      <c r="DX104" s="955"/>
      <c r="DY104" s="955"/>
      <c r="DZ104" s="955"/>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6" t="s">
        <v>407</v>
      </c>
      <c r="B108" s="957"/>
      <c r="C108" s="957"/>
      <c r="D108" s="957"/>
      <c r="E108" s="957"/>
      <c r="F108" s="957"/>
      <c r="G108" s="957"/>
      <c r="H108" s="957"/>
      <c r="I108" s="957"/>
      <c r="J108" s="957"/>
      <c r="K108" s="957"/>
      <c r="L108" s="957"/>
      <c r="M108" s="957"/>
      <c r="N108" s="957"/>
      <c r="O108" s="957"/>
      <c r="P108" s="957"/>
      <c r="Q108" s="957"/>
      <c r="R108" s="957"/>
      <c r="S108" s="957"/>
      <c r="T108" s="957"/>
      <c r="U108" s="957"/>
      <c r="V108" s="957"/>
      <c r="W108" s="957"/>
      <c r="X108" s="957"/>
      <c r="Y108" s="957"/>
      <c r="Z108" s="957"/>
      <c r="AA108" s="957"/>
      <c r="AB108" s="957"/>
      <c r="AC108" s="957"/>
      <c r="AD108" s="957"/>
      <c r="AE108" s="957"/>
      <c r="AF108" s="957"/>
      <c r="AG108" s="957"/>
      <c r="AH108" s="957"/>
      <c r="AI108" s="957"/>
      <c r="AJ108" s="957"/>
      <c r="AK108" s="957"/>
      <c r="AL108" s="957"/>
      <c r="AM108" s="957"/>
      <c r="AN108" s="957"/>
      <c r="AO108" s="957"/>
      <c r="AP108" s="957"/>
      <c r="AQ108" s="957"/>
      <c r="AR108" s="957"/>
      <c r="AS108" s="957"/>
      <c r="AT108" s="958"/>
      <c r="AU108" s="956" t="s">
        <v>408</v>
      </c>
      <c r="AV108" s="957"/>
      <c r="AW108" s="957"/>
      <c r="AX108" s="957"/>
      <c r="AY108" s="957"/>
      <c r="AZ108" s="957"/>
      <c r="BA108" s="957"/>
      <c r="BB108" s="957"/>
      <c r="BC108" s="957"/>
      <c r="BD108" s="957"/>
      <c r="BE108" s="957"/>
      <c r="BF108" s="957"/>
      <c r="BG108" s="957"/>
      <c r="BH108" s="957"/>
      <c r="BI108" s="957"/>
      <c r="BJ108" s="957"/>
      <c r="BK108" s="957"/>
      <c r="BL108" s="957"/>
      <c r="BM108" s="957"/>
      <c r="BN108" s="957"/>
      <c r="BO108" s="957"/>
      <c r="BP108" s="957"/>
      <c r="BQ108" s="957"/>
      <c r="BR108" s="957"/>
      <c r="BS108" s="957"/>
      <c r="BT108" s="957"/>
      <c r="BU108" s="957"/>
      <c r="BV108" s="957"/>
      <c r="BW108" s="957"/>
      <c r="BX108" s="957"/>
      <c r="BY108" s="957"/>
      <c r="BZ108" s="957"/>
      <c r="CA108" s="957"/>
      <c r="CB108" s="957"/>
      <c r="CC108" s="957"/>
      <c r="CD108" s="957"/>
      <c r="CE108" s="957"/>
      <c r="CF108" s="957"/>
      <c r="CG108" s="957"/>
      <c r="CH108" s="957"/>
      <c r="CI108" s="957"/>
      <c r="CJ108" s="957"/>
      <c r="CK108" s="957"/>
      <c r="CL108" s="957"/>
      <c r="CM108" s="957"/>
      <c r="CN108" s="957"/>
      <c r="CO108" s="957"/>
      <c r="CP108" s="957"/>
      <c r="CQ108" s="957"/>
      <c r="CR108" s="957"/>
      <c r="CS108" s="957"/>
      <c r="CT108" s="957"/>
      <c r="CU108" s="957"/>
      <c r="CV108" s="957"/>
      <c r="CW108" s="957"/>
      <c r="CX108" s="957"/>
      <c r="CY108" s="957"/>
      <c r="CZ108" s="957"/>
      <c r="DA108" s="957"/>
      <c r="DB108" s="957"/>
      <c r="DC108" s="957"/>
      <c r="DD108" s="957"/>
      <c r="DE108" s="957"/>
      <c r="DF108" s="957"/>
      <c r="DG108" s="957"/>
      <c r="DH108" s="957"/>
      <c r="DI108" s="957"/>
      <c r="DJ108" s="957"/>
      <c r="DK108" s="957"/>
      <c r="DL108" s="957"/>
      <c r="DM108" s="957"/>
      <c r="DN108" s="957"/>
      <c r="DO108" s="957"/>
      <c r="DP108" s="957"/>
      <c r="DQ108" s="957"/>
      <c r="DR108" s="957"/>
      <c r="DS108" s="957"/>
      <c r="DT108" s="957"/>
      <c r="DU108" s="957"/>
      <c r="DV108" s="957"/>
      <c r="DW108" s="957"/>
      <c r="DX108" s="957"/>
      <c r="DY108" s="957"/>
      <c r="DZ108" s="958"/>
    </row>
    <row r="109" spans="1:131" s="218" customFormat="1" ht="26.25" customHeight="1" x14ac:dyDescent="0.15">
      <c r="A109" s="95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1" t="s">
        <v>410</v>
      </c>
      <c r="AB109" s="932"/>
      <c r="AC109" s="932"/>
      <c r="AD109" s="932"/>
      <c r="AE109" s="933"/>
      <c r="AF109" s="931" t="s">
        <v>411</v>
      </c>
      <c r="AG109" s="932"/>
      <c r="AH109" s="932"/>
      <c r="AI109" s="932"/>
      <c r="AJ109" s="933"/>
      <c r="AK109" s="931" t="s">
        <v>295</v>
      </c>
      <c r="AL109" s="932"/>
      <c r="AM109" s="932"/>
      <c r="AN109" s="932"/>
      <c r="AO109" s="933"/>
      <c r="AP109" s="931" t="s">
        <v>412</v>
      </c>
      <c r="AQ109" s="932"/>
      <c r="AR109" s="932"/>
      <c r="AS109" s="932"/>
      <c r="AT109" s="934"/>
      <c r="AU109" s="95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1" t="s">
        <v>410</v>
      </c>
      <c r="BR109" s="932"/>
      <c r="BS109" s="932"/>
      <c r="BT109" s="932"/>
      <c r="BU109" s="933"/>
      <c r="BV109" s="931" t="s">
        <v>411</v>
      </c>
      <c r="BW109" s="932"/>
      <c r="BX109" s="932"/>
      <c r="BY109" s="932"/>
      <c r="BZ109" s="933"/>
      <c r="CA109" s="931" t="s">
        <v>295</v>
      </c>
      <c r="CB109" s="932"/>
      <c r="CC109" s="932"/>
      <c r="CD109" s="932"/>
      <c r="CE109" s="933"/>
      <c r="CF109" s="952" t="s">
        <v>412</v>
      </c>
      <c r="CG109" s="952"/>
      <c r="CH109" s="952"/>
      <c r="CI109" s="952"/>
      <c r="CJ109" s="952"/>
      <c r="CK109" s="931"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1" t="s">
        <v>410</v>
      </c>
      <c r="DH109" s="932"/>
      <c r="DI109" s="932"/>
      <c r="DJ109" s="932"/>
      <c r="DK109" s="933"/>
      <c r="DL109" s="931" t="s">
        <v>411</v>
      </c>
      <c r="DM109" s="932"/>
      <c r="DN109" s="932"/>
      <c r="DO109" s="932"/>
      <c r="DP109" s="933"/>
      <c r="DQ109" s="931" t="s">
        <v>295</v>
      </c>
      <c r="DR109" s="932"/>
      <c r="DS109" s="932"/>
      <c r="DT109" s="932"/>
      <c r="DU109" s="933"/>
      <c r="DV109" s="931" t="s">
        <v>412</v>
      </c>
      <c r="DW109" s="932"/>
      <c r="DX109" s="932"/>
      <c r="DY109" s="932"/>
      <c r="DZ109" s="934"/>
    </row>
    <row r="110" spans="1:131" s="218" customFormat="1" ht="26.25" customHeight="1" x14ac:dyDescent="0.15">
      <c r="A110" s="935" t="s">
        <v>414</v>
      </c>
      <c r="B110" s="936"/>
      <c r="C110" s="936"/>
      <c r="D110" s="936"/>
      <c r="E110" s="936"/>
      <c r="F110" s="936"/>
      <c r="G110" s="936"/>
      <c r="H110" s="936"/>
      <c r="I110" s="936"/>
      <c r="J110" s="936"/>
      <c r="K110" s="936"/>
      <c r="L110" s="936"/>
      <c r="M110" s="936"/>
      <c r="N110" s="936"/>
      <c r="O110" s="936"/>
      <c r="P110" s="936"/>
      <c r="Q110" s="936"/>
      <c r="R110" s="936"/>
      <c r="S110" s="936"/>
      <c r="T110" s="936"/>
      <c r="U110" s="936"/>
      <c r="V110" s="936"/>
      <c r="W110" s="936"/>
      <c r="X110" s="936"/>
      <c r="Y110" s="936"/>
      <c r="Z110" s="937"/>
      <c r="AA110" s="938">
        <v>683640</v>
      </c>
      <c r="AB110" s="939"/>
      <c r="AC110" s="939"/>
      <c r="AD110" s="939"/>
      <c r="AE110" s="940"/>
      <c r="AF110" s="941">
        <v>737774</v>
      </c>
      <c r="AG110" s="939"/>
      <c r="AH110" s="939"/>
      <c r="AI110" s="939"/>
      <c r="AJ110" s="940"/>
      <c r="AK110" s="941">
        <v>702400</v>
      </c>
      <c r="AL110" s="939"/>
      <c r="AM110" s="939"/>
      <c r="AN110" s="939"/>
      <c r="AO110" s="940"/>
      <c r="AP110" s="942">
        <v>23.2</v>
      </c>
      <c r="AQ110" s="943"/>
      <c r="AR110" s="943"/>
      <c r="AS110" s="943"/>
      <c r="AT110" s="944"/>
      <c r="AU110" s="945" t="s">
        <v>69</v>
      </c>
      <c r="AV110" s="946"/>
      <c r="AW110" s="946"/>
      <c r="AX110" s="946"/>
      <c r="AY110" s="946"/>
      <c r="AZ110" s="968" t="s">
        <v>415</v>
      </c>
      <c r="BA110" s="936"/>
      <c r="BB110" s="936"/>
      <c r="BC110" s="936"/>
      <c r="BD110" s="936"/>
      <c r="BE110" s="936"/>
      <c r="BF110" s="936"/>
      <c r="BG110" s="936"/>
      <c r="BH110" s="936"/>
      <c r="BI110" s="936"/>
      <c r="BJ110" s="936"/>
      <c r="BK110" s="936"/>
      <c r="BL110" s="936"/>
      <c r="BM110" s="936"/>
      <c r="BN110" s="936"/>
      <c r="BO110" s="936"/>
      <c r="BP110" s="937"/>
      <c r="BQ110" s="969">
        <v>5963043</v>
      </c>
      <c r="BR110" s="970"/>
      <c r="BS110" s="970"/>
      <c r="BT110" s="970"/>
      <c r="BU110" s="970"/>
      <c r="BV110" s="970">
        <v>5605169</v>
      </c>
      <c r="BW110" s="970"/>
      <c r="BX110" s="970"/>
      <c r="BY110" s="970"/>
      <c r="BZ110" s="970"/>
      <c r="CA110" s="970">
        <v>6208452</v>
      </c>
      <c r="CB110" s="970"/>
      <c r="CC110" s="970"/>
      <c r="CD110" s="970"/>
      <c r="CE110" s="970"/>
      <c r="CF110" s="983">
        <v>204.7</v>
      </c>
      <c r="CG110" s="984"/>
      <c r="CH110" s="984"/>
      <c r="CI110" s="984"/>
      <c r="CJ110" s="984"/>
      <c r="CK110" s="985" t="s">
        <v>416</v>
      </c>
      <c r="CL110" s="986"/>
      <c r="CM110" s="968" t="s">
        <v>417</v>
      </c>
      <c r="CN110" s="936"/>
      <c r="CO110" s="936"/>
      <c r="CP110" s="936"/>
      <c r="CQ110" s="936"/>
      <c r="CR110" s="936"/>
      <c r="CS110" s="936"/>
      <c r="CT110" s="936"/>
      <c r="CU110" s="936"/>
      <c r="CV110" s="936"/>
      <c r="CW110" s="936"/>
      <c r="CX110" s="936"/>
      <c r="CY110" s="936"/>
      <c r="CZ110" s="936"/>
      <c r="DA110" s="936"/>
      <c r="DB110" s="936"/>
      <c r="DC110" s="936"/>
      <c r="DD110" s="936"/>
      <c r="DE110" s="936"/>
      <c r="DF110" s="937"/>
      <c r="DG110" s="969" t="s">
        <v>122</v>
      </c>
      <c r="DH110" s="970"/>
      <c r="DI110" s="970"/>
      <c r="DJ110" s="970"/>
      <c r="DK110" s="970"/>
      <c r="DL110" s="970" t="s">
        <v>122</v>
      </c>
      <c r="DM110" s="970"/>
      <c r="DN110" s="970"/>
      <c r="DO110" s="970"/>
      <c r="DP110" s="970"/>
      <c r="DQ110" s="970" t="s">
        <v>122</v>
      </c>
      <c r="DR110" s="970"/>
      <c r="DS110" s="970"/>
      <c r="DT110" s="970"/>
      <c r="DU110" s="970"/>
      <c r="DV110" s="971" t="s">
        <v>122</v>
      </c>
      <c r="DW110" s="971"/>
      <c r="DX110" s="971"/>
      <c r="DY110" s="971"/>
      <c r="DZ110" s="972"/>
    </row>
    <row r="111" spans="1:131" s="218" customFormat="1" ht="26.25" customHeight="1" x14ac:dyDescent="0.15">
      <c r="A111" s="973" t="s">
        <v>418</v>
      </c>
      <c r="B111" s="974"/>
      <c r="C111" s="974"/>
      <c r="D111" s="974"/>
      <c r="E111" s="974"/>
      <c r="F111" s="974"/>
      <c r="G111" s="974"/>
      <c r="H111" s="974"/>
      <c r="I111" s="974"/>
      <c r="J111" s="974"/>
      <c r="K111" s="974"/>
      <c r="L111" s="974"/>
      <c r="M111" s="974"/>
      <c r="N111" s="974"/>
      <c r="O111" s="974"/>
      <c r="P111" s="974"/>
      <c r="Q111" s="974"/>
      <c r="R111" s="974"/>
      <c r="S111" s="974"/>
      <c r="T111" s="974"/>
      <c r="U111" s="974"/>
      <c r="V111" s="974"/>
      <c r="W111" s="974"/>
      <c r="X111" s="974"/>
      <c r="Y111" s="974"/>
      <c r="Z111" s="975"/>
      <c r="AA111" s="976" t="s">
        <v>122</v>
      </c>
      <c r="AB111" s="977"/>
      <c r="AC111" s="977"/>
      <c r="AD111" s="977"/>
      <c r="AE111" s="978"/>
      <c r="AF111" s="979" t="s">
        <v>122</v>
      </c>
      <c r="AG111" s="977"/>
      <c r="AH111" s="977"/>
      <c r="AI111" s="977"/>
      <c r="AJ111" s="978"/>
      <c r="AK111" s="979" t="s">
        <v>122</v>
      </c>
      <c r="AL111" s="977"/>
      <c r="AM111" s="977"/>
      <c r="AN111" s="977"/>
      <c r="AO111" s="978"/>
      <c r="AP111" s="980" t="s">
        <v>122</v>
      </c>
      <c r="AQ111" s="981"/>
      <c r="AR111" s="981"/>
      <c r="AS111" s="981"/>
      <c r="AT111" s="982"/>
      <c r="AU111" s="947"/>
      <c r="AV111" s="948"/>
      <c r="AW111" s="948"/>
      <c r="AX111" s="948"/>
      <c r="AY111" s="948"/>
      <c r="AZ111" s="961" t="s">
        <v>419</v>
      </c>
      <c r="BA111" s="962"/>
      <c r="BB111" s="962"/>
      <c r="BC111" s="962"/>
      <c r="BD111" s="962"/>
      <c r="BE111" s="962"/>
      <c r="BF111" s="962"/>
      <c r="BG111" s="962"/>
      <c r="BH111" s="962"/>
      <c r="BI111" s="962"/>
      <c r="BJ111" s="962"/>
      <c r="BK111" s="962"/>
      <c r="BL111" s="962"/>
      <c r="BM111" s="962"/>
      <c r="BN111" s="962"/>
      <c r="BO111" s="962"/>
      <c r="BP111" s="963"/>
      <c r="BQ111" s="964" t="s">
        <v>122</v>
      </c>
      <c r="BR111" s="965"/>
      <c r="BS111" s="965"/>
      <c r="BT111" s="965"/>
      <c r="BU111" s="965"/>
      <c r="BV111" s="965" t="s">
        <v>122</v>
      </c>
      <c r="BW111" s="965"/>
      <c r="BX111" s="965"/>
      <c r="BY111" s="965"/>
      <c r="BZ111" s="965"/>
      <c r="CA111" s="965" t="s">
        <v>122</v>
      </c>
      <c r="CB111" s="965"/>
      <c r="CC111" s="965"/>
      <c r="CD111" s="965"/>
      <c r="CE111" s="965"/>
      <c r="CF111" s="959" t="s">
        <v>122</v>
      </c>
      <c r="CG111" s="960"/>
      <c r="CH111" s="960"/>
      <c r="CI111" s="960"/>
      <c r="CJ111" s="960"/>
      <c r="CK111" s="987"/>
      <c r="CL111" s="988"/>
      <c r="CM111" s="961" t="s">
        <v>420</v>
      </c>
      <c r="CN111" s="962"/>
      <c r="CO111" s="962"/>
      <c r="CP111" s="962"/>
      <c r="CQ111" s="962"/>
      <c r="CR111" s="962"/>
      <c r="CS111" s="962"/>
      <c r="CT111" s="962"/>
      <c r="CU111" s="962"/>
      <c r="CV111" s="962"/>
      <c r="CW111" s="962"/>
      <c r="CX111" s="962"/>
      <c r="CY111" s="962"/>
      <c r="CZ111" s="962"/>
      <c r="DA111" s="962"/>
      <c r="DB111" s="962"/>
      <c r="DC111" s="962"/>
      <c r="DD111" s="962"/>
      <c r="DE111" s="962"/>
      <c r="DF111" s="963"/>
      <c r="DG111" s="964" t="s">
        <v>122</v>
      </c>
      <c r="DH111" s="965"/>
      <c r="DI111" s="965"/>
      <c r="DJ111" s="965"/>
      <c r="DK111" s="965"/>
      <c r="DL111" s="965" t="s">
        <v>122</v>
      </c>
      <c r="DM111" s="965"/>
      <c r="DN111" s="965"/>
      <c r="DO111" s="965"/>
      <c r="DP111" s="965"/>
      <c r="DQ111" s="965" t="s">
        <v>122</v>
      </c>
      <c r="DR111" s="965"/>
      <c r="DS111" s="965"/>
      <c r="DT111" s="965"/>
      <c r="DU111" s="965"/>
      <c r="DV111" s="966" t="s">
        <v>122</v>
      </c>
      <c r="DW111" s="966"/>
      <c r="DX111" s="966"/>
      <c r="DY111" s="966"/>
      <c r="DZ111" s="967"/>
    </row>
    <row r="112" spans="1:131" s="218" customFormat="1" ht="26.25" customHeight="1" x14ac:dyDescent="0.15">
      <c r="A112" s="991" t="s">
        <v>421</v>
      </c>
      <c r="B112" s="992"/>
      <c r="C112" s="962" t="s">
        <v>422</v>
      </c>
      <c r="D112" s="962"/>
      <c r="E112" s="962"/>
      <c r="F112" s="962"/>
      <c r="G112" s="962"/>
      <c r="H112" s="962"/>
      <c r="I112" s="962"/>
      <c r="J112" s="962"/>
      <c r="K112" s="962"/>
      <c r="L112" s="962"/>
      <c r="M112" s="962"/>
      <c r="N112" s="962"/>
      <c r="O112" s="962"/>
      <c r="P112" s="962"/>
      <c r="Q112" s="962"/>
      <c r="R112" s="962"/>
      <c r="S112" s="962"/>
      <c r="T112" s="962"/>
      <c r="U112" s="962"/>
      <c r="V112" s="962"/>
      <c r="W112" s="962"/>
      <c r="X112" s="962"/>
      <c r="Y112" s="962"/>
      <c r="Z112" s="963"/>
      <c r="AA112" s="997" t="s">
        <v>122</v>
      </c>
      <c r="AB112" s="998"/>
      <c r="AC112" s="998"/>
      <c r="AD112" s="998"/>
      <c r="AE112" s="999"/>
      <c r="AF112" s="1000" t="s">
        <v>122</v>
      </c>
      <c r="AG112" s="998"/>
      <c r="AH112" s="998"/>
      <c r="AI112" s="998"/>
      <c r="AJ112" s="999"/>
      <c r="AK112" s="1000" t="s">
        <v>122</v>
      </c>
      <c r="AL112" s="998"/>
      <c r="AM112" s="998"/>
      <c r="AN112" s="998"/>
      <c r="AO112" s="999"/>
      <c r="AP112" s="1001" t="s">
        <v>122</v>
      </c>
      <c r="AQ112" s="1002"/>
      <c r="AR112" s="1002"/>
      <c r="AS112" s="1002"/>
      <c r="AT112" s="1003"/>
      <c r="AU112" s="947"/>
      <c r="AV112" s="948"/>
      <c r="AW112" s="948"/>
      <c r="AX112" s="948"/>
      <c r="AY112" s="948"/>
      <c r="AZ112" s="961" t="s">
        <v>423</v>
      </c>
      <c r="BA112" s="962"/>
      <c r="BB112" s="962"/>
      <c r="BC112" s="962"/>
      <c r="BD112" s="962"/>
      <c r="BE112" s="962"/>
      <c r="BF112" s="962"/>
      <c r="BG112" s="962"/>
      <c r="BH112" s="962"/>
      <c r="BI112" s="962"/>
      <c r="BJ112" s="962"/>
      <c r="BK112" s="962"/>
      <c r="BL112" s="962"/>
      <c r="BM112" s="962"/>
      <c r="BN112" s="962"/>
      <c r="BO112" s="962"/>
      <c r="BP112" s="963"/>
      <c r="BQ112" s="964">
        <v>532169</v>
      </c>
      <c r="BR112" s="965"/>
      <c r="BS112" s="965"/>
      <c r="BT112" s="965"/>
      <c r="BU112" s="965"/>
      <c r="BV112" s="965">
        <v>533438</v>
      </c>
      <c r="BW112" s="965"/>
      <c r="BX112" s="965"/>
      <c r="BY112" s="965"/>
      <c r="BZ112" s="965"/>
      <c r="CA112" s="965">
        <v>496437</v>
      </c>
      <c r="CB112" s="965"/>
      <c r="CC112" s="965"/>
      <c r="CD112" s="965"/>
      <c r="CE112" s="965"/>
      <c r="CF112" s="959">
        <v>16.399999999999999</v>
      </c>
      <c r="CG112" s="960"/>
      <c r="CH112" s="960"/>
      <c r="CI112" s="960"/>
      <c r="CJ112" s="960"/>
      <c r="CK112" s="987"/>
      <c r="CL112" s="988"/>
      <c r="CM112" s="961" t="s">
        <v>424</v>
      </c>
      <c r="CN112" s="962"/>
      <c r="CO112" s="962"/>
      <c r="CP112" s="962"/>
      <c r="CQ112" s="962"/>
      <c r="CR112" s="962"/>
      <c r="CS112" s="962"/>
      <c r="CT112" s="962"/>
      <c r="CU112" s="962"/>
      <c r="CV112" s="962"/>
      <c r="CW112" s="962"/>
      <c r="CX112" s="962"/>
      <c r="CY112" s="962"/>
      <c r="CZ112" s="962"/>
      <c r="DA112" s="962"/>
      <c r="DB112" s="962"/>
      <c r="DC112" s="962"/>
      <c r="DD112" s="962"/>
      <c r="DE112" s="962"/>
      <c r="DF112" s="963"/>
      <c r="DG112" s="964" t="s">
        <v>122</v>
      </c>
      <c r="DH112" s="965"/>
      <c r="DI112" s="965"/>
      <c r="DJ112" s="965"/>
      <c r="DK112" s="965"/>
      <c r="DL112" s="965" t="s">
        <v>122</v>
      </c>
      <c r="DM112" s="965"/>
      <c r="DN112" s="965"/>
      <c r="DO112" s="965"/>
      <c r="DP112" s="965"/>
      <c r="DQ112" s="965" t="s">
        <v>122</v>
      </c>
      <c r="DR112" s="965"/>
      <c r="DS112" s="965"/>
      <c r="DT112" s="965"/>
      <c r="DU112" s="965"/>
      <c r="DV112" s="966" t="s">
        <v>122</v>
      </c>
      <c r="DW112" s="966"/>
      <c r="DX112" s="966"/>
      <c r="DY112" s="966"/>
      <c r="DZ112" s="967"/>
    </row>
    <row r="113" spans="1:130" s="218" customFormat="1" ht="26.25" customHeight="1" x14ac:dyDescent="0.15">
      <c r="A113" s="993"/>
      <c r="B113" s="994"/>
      <c r="C113" s="962" t="s">
        <v>425</v>
      </c>
      <c r="D113" s="962"/>
      <c r="E113" s="962"/>
      <c r="F113" s="962"/>
      <c r="G113" s="962"/>
      <c r="H113" s="962"/>
      <c r="I113" s="962"/>
      <c r="J113" s="962"/>
      <c r="K113" s="962"/>
      <c r="L113" s="962"/>
      <c r="M113" s="962"/>
      <c r="N113" s="962"/>
      <c r="O113" s="962"/>
      <c r="P113" s="962"/>
      <c r="Q113" s="962"/>
      <c r="R113" s="962"/>
      <c r="S113" s="962"/>
      <c r="T113" s="962"/>
      <c r="U113" s="962"/>
      <c r="V113" s="962"/>
      <c r="W113" s="962"/>
      <c r="X113" s="962"/>
      <c r="Y113" s="962"/>
      <c r="Z113" s="963"/>
      <c r="AA113" s="976">
        <v>83229</v>
      </c>
      <c r="AB113" s="977"/>
      <c r="AC113" s="977"/>
      <c r="AD113" s="977"/>
      <c r="AE113" s="978"/>
      <c r="AF113" s="979">
        <v>82947</v>
      </c>
      <c r="AG113" s="977"/>
      <c r="AH113" s="977"/>
      <c r="AI113" s="977"/>
      <c r="AJ113" s="978"/>
      <c r="AK113" s="979">
        <v>73804</v>
      </c>
      <c r="AL113" s="977"/>
      <c r="AM113" s="977"/>
      <c r="AN113" s="977"/>
      <c r="AO113" s="978"/>
      <c r="AP113" s="980">
        <v>2.4</v>
      </c>
      <c r="AQ113" s="981"/>
      <c r="AR113" s="981"/>
      <c r="AS113" s="981"/>
      <c r="AT113" s="982"/>
      <c r="AU113" s="947"/>
      <c r="AV113" s="948"/>
      <c r="AW113" s="948"/>
      <c r="AX113" s="948"/>
      <c r="AY113" s="948"/>
      <c r="AZ113" s="961" t="s">
        <v>426</v>
      </c>
      <c r="BA113" s="962"/>
      <c r="BB113" s="962"/>
      <c r="BC113" s="962"/>
      <c r="BD113" s="962"/>
      <c r="BE113" s="962"/>
      <c r="BF113" s="962"/>
      <c r="BG113" s="962"/>
      <c r="BH113" s="962"/>
      <c r="BI113" s="962"/>
      <c r="BJ113" s="962"/>
      <c r="BK113" s="962"/>
      <c r="BL113" s="962"/>
      <c r="BM113" s="962"/>
      <c r="BN113" s="962"/>
      <c r="BO113" s="962"/>
      <c r="BP113" s="963"/>
      <c r="BQ113" s="964" t="s">
        <v>122</v>
      </c>
      <c r="BR113" s="965"/>
      <c r="BS113" s="965"/>
      <c r="BT113" s="965"/>
      <c r="BU113" s="965"/>
      <c r="BV113" s="965" t="s">
        <v>122</v>
      </c>
      <c r="BW113" s="965"/>
      <c r="BX113" s="965"/>
      <c r="BY113" s="965"/>
      <c r="BZ113" s="965"/>
      <c r="CA113" s="965" t="s">
        <v>122</v>
      </c>
      <c r="CB113" s="965"/>
      <c r="CC113" s="965"/>
      <c r="CD113" s="965"/>
      <c r="CE113" s="965"/>
      <c r="CF113" s="959" t="s">
        <v>122</v>
      </c>
      <c r="CG113" s="960"/>
      <c r="CH113" s="960"/>
      <c r="CI113" s="960"/>
      <c r="CJ113" s="960"/>
      <c r="CK113" s="987"/>
      <c r="CL113" s="988"/>
      <c r="CM113" s="961" t="s">
        <v>427</v>
      </c>
      <c r="CN113" s="962"/>
      <c r="CO113" s="962"/>
      <c r="CP113" s="962"/>
      <c r="CQ113" s="962"/>
      <c r="CR113" s="962"/>
      <c r="CS113" s="962"/>
      <c r="CT113" s="962"/>
      <c r="CU113" s="962"/>
      <c r="CV113" s="962"/>
      <c r="CW113" s="962"/>
      <c r="CX113" s="962"/>
      <c r="CY113" s="962"/>
      <c r="CZ113" s="962"/>
      <c r="DA113" s="962"/>
      <c r="DB113" s="962"/>
      <c r="DC113" s="962"/>
      <c r="DD113" s="962"/>
      <c r="DE113" s="962"/>
      <c r="DF113" s="963"/>
      <c r="DG113" s="997" t="s">
        <v>122</v>
      </c>
      <c r="DH113" s="998"/>
      <c r="DI113" s="998"/>
      <c r="DJ113" s="998"/>
      <c r="DK113" s="999"/>
      <c r="DL113" s="1000" t="s">
        <v>122</v>
      </c>
      <c r="DM113" s="998"/>
      <c r="DN113" s="998"/>
      <c r="DO113" s="998"/>
      <c r="DP113" s="999"/>
      <c r="DQ113" s="1000" t="s">
        <v>122</v>
      </c>
      <c r="DR113" s="998"/>
      <c r="DS113" s="998"/>
      <c r="DT113" s="998"/>
      <c r="DU113" s="999"/>
      <c r="DV113" s="1001" t="s">
        <v>122</v>
      </c>
      <c r="DW113" s="1002"/>
      <c r="DX113" s="1002"/>
      <c r="DY113" s="1002"/>
      <c r="DZ113" s="1003"/>
    </row>
    <row r="114" spans="1:130" s="218" customFormat="1" ht="26.25" customHeight="1" x14ac:dyDescent="0.15">
      <c r="A114" s="993"/>
      <c r="B114" s="994"/>
      <c r="C114" s="962" t="s">
        <v>428</v>
      </c>
      <c r="D114" s="962"/>
      <c r="E114" s="962"/>
      <c r="F114" s="962"/>
      <c r="G114" s="962"/>
      <c r="H114" s="962"/>
      <c r="I114" s="962"/>
      <c r="J114" s="962"/>
      <c r="K114" s="962"/>
      <c r="L114" s="962"/>
      <c r="M114" s="962"/>
      <c r="N114" s="962"/>
      <c r="O114" s="962"/>
      <c r="P114" s="962"/>
      <c r="Q114" s="962"/>
      <c r="R114" s="962"/>
      <c r="S114" s="962"/>
      <c r="T114" s="962"/>
      <c r="U114" s="962"/>
      <c r="V114" s="962"/>
      <c r="W114" s="962"/>
      <c r="X114" s="962"/>
      <c r="Y114" s="962"/>
      <c r="Z114" s="963"/>
      <c r="AA114" s="997" t="s">
        <v>122</v>
      </c>
      <c r="AB114" s="998"/>
      <c r="AC114" s="998"/>
      <c r="AD114" s="998"/>
      <c r="AE114" s="999"/>
      <c r="AF114" s="1000" t="s">
        <v>122</v>
      </c>
      <c r="AG114" s="998"/>
      <c r="AH114" s="998"/>
      <c r="AI114" s="998"/>
      <c r="AJ114" s="999"/>
      <c r="AK114" s="1000" t="s">
        <v>122</v>
      </c>
      <c r="AL114" s="998"/>
      <c r="AM114" s="998"/>
      <c r="AN114" s="998"/>
      <c r="AO114" s="999"/>
      <c r="AP114" s="1001" t="s">
        <v>122</v>
      </c>
      <c r="AQ114" s="1002"/>
      <c r="AR114" s="1002"/>
      <c r="AS114" s="1002"/>
      <c r="AT114" s="1003"/>
      <c r="AU114" s="947"/>
      <c r="AV114" s="948"/>
      <c r="AW114" s="948"/>
      <c r="AX114" s="948"/>
      <c r="AY114" s="948"/>
      <c r="AZ114" s="961" t="s">
        <v>429</v>
      </c>
      <c r="BA114" s="962"/>
      <c r="BB114" s="962"/>
      <c r="BC114" s="962"/>
      <c r="BD114" s="962"/>
      <c r="BE114" s="962"/>
      <c r="BF114" s="962"/>
      <c r="BG114" s="962"/>
      <c r="BH114" s="962"/>
      <c r="BI114" s="962"/>
      <c r="BJ114" s="962"/>
      <c r="BK114" s="962"/>
      <c r="BL114" s="962"/>
      <c r="BM114" s="962"/>
      <c r="BN114" s="962"/>
      <c r="BO114" s="962"/>
      <c r="BP114" s="963"/>
      <c r="BQ114" s="964">
        <v>760763</v>
      </c>
      <c r="BR114" s="965"/>
      <c r="BS114" s="965"/>
      <c r="BT114" s="965"/>
      <c r="BU114" s="965"/>
      <c r="BV114" s="965">
        <v>709402</v>
      </c>
      <c r="BW114" s="965"/>
      <c r="BX114" s="965"/>
      <c r="BY114" s="965"/>
      <c r="BZ114" s="965"/>
      <c r="CA114" s="965">
        <v>766681</v>
      </c>
      <c r="CB114" s="965"/>
      <c r="CC114" s="965"/>
      <c r="CD114" s="965"/>
      <c r="CE114" s="965"/>
      <c r="CF114" s="959">
        <v>25.3</v>
      </c>
      <c r="CG114" s="960"/>
      <c r="CH114" s="960"/>
      <c r="CI114" s="960"/>
      <c r="CJ114" s="960"/>
      <c r="CK114" s="987"/>
      <c r="CL114" s="988"/>
      <c r="CM114" s="961" t="s">
        <v>430</v>
      </c>
      <c r="CN114" s="962"/>
      <c r="CO114" s="962"/>
      <c r="CP114" s="962"/>
      <c r="CQ114" s="962"/>
      <c r="CR114" s="962"/>
      <c r="CS114" s="962"/>
      <c r="CT114" s="962"/>
      <c r="CU114" s="962"/>
      <c r="CV114" s="962"/>
      <c r="CW114" s="962"/>
      <c r="CX114" s="962"/>
      <c r="CY114" s="962"/>
      <c r="CZ114" s="962"/>
      <c r="DA114" s="962"/>
      <c r="DB114" s="962"/>
      <c r="DC114" s="962"/>
      <c r="DD114" s="962"/>
      <c r="DE114" s="962"/>
      <c r="DF114" s="963"/>
      <c r="DG114" s="997" t="s">
        <v>122</v>
      </c>
      <c r="DH114" s="998"/>
      <c r="DI114" s="998"/>
      <c r="DJ114" s="998"/>
      <c r="DK114" s="999"/>
      <c r="DL114" s="1000" t="s">
        <v>122</v>
      </c>
      <c r="DM114" s="998"/>
      <c r="DN114" s="998"/>
      <c r="DO114" s="998"/>
      <c r="DP114" s="999"/>
      <c r="DQ114" s="1000" t="s">
        <v>122</v>
      </c>
      <c r="DR114" s="998"/>
      <c r="DS114" s="998"/>
      <c r="DT114" s="998"/>
      <c r="DU114" s="999"/>
      <c r="DV114" s="1001" t="s">
        <v>122</v>
      </c>
      <c r="DW114" s="1002"/>
      <c r="DX114" s="1002"/>
      <c r="DY114" s="1002"/>
      <c r="DZ114" s="1003"/>
    </row>
    <row r="115" spans="1:130" s="218" customFormat="1" ht="26.25" customHeight="1" x14ac:dyDescent="0.15">
      <c r="A115" s="993"/>
      <c r="B115" s="994"/>
      <c r="C115" s="962" t="s">
        <v>431</v>
      </c>
      <c r="D115" s="962"/>
      <c r="E115" s="962"/>
      <c r="F115" s="962"/>
      <c r="G115" s="962"/>
      <c r="H115" s="962"/>
      <c r="I115" s="962"/>
      <c r="J115" s="962"/>
      <c r="K115" s="962"/>
      <c r="L115" s="962"/>
      <c r="M115" s="962"/>
      <c r="N115" s="962"/>
      <c r="O115" s="962"/>
      <c r="P115" s="962"/>
      <c r="Q115" s="962"/>
      <c r="R115" s="962"/>
      <c r="S115" s="962"/>
      <c r="T115" s="962"/>
      <c r="U115" s="962"/>
      <c r="V115" s="962"/>
      <c r="W115" s="962"/>
      <c r="X115" s="962"/>
      <c r="Y115" s="962"/>
      <c r="Z115" s="963"/>
      <c r="AA115" s="976">
        <v>314</v>
      </c>
      <c r="AB115" s="977"/>
      <c r="AC115" s="977"/>
      <c r="AD115" s="977"/>
      <c r="AE115" s="978"/>
      <c r="AF115" s="979">
        <v>286</v>
      </c>
      <c r="AG115" s="977"/>
      <c r="AH115" s="977"/>
      <c r="AI115" s="977"/>
      <c r="AJ115" s="978"/>
      <c r="AK115" s="979">
        <v>243</v>
      </c>
      <c r="AL115" s="977"/>
      <c r="AM115" s="977"/>
      <c r="AN115" s="977"/>
      <c r="AO115" s="978"/>
      <c r="AP115" s="980">
        <v>0</v>
      </c>
      <c r="AQ115" s="981"/>
      <c r="AR115" s="981"/>
      <c r="AS115" s="981"/>
      <c r="AT115" s="982"/>
      <c r="AU115" s="947"/>
      <c r="AV115" s="948"/>
      <c r="AW115" s="948"/>
      <c r="AX115" s="948"/>
      <c r="AY115" s="948"/>
      <c r="AZ115" s="961" t="s">
        <v>432</v>
      </c>
      <c r="BA115" s="962"/>
      <c r="BB115" s="962"/>
      <c r="BC115" s="962"/>
      <c r="BD115" s="962"/>
      <c r="BE115" s="962"/>
      <c r="BF115" s="962"/>
      <c r="BG115" s="962"/>
      <c r="BH115" s="962"/>
      <c r="BI115" s="962"/>
      <c r="BJ115" s="962"/>
      <c r="BK115" s="962"/>
      <c r="BL115" s="962"/>
      <c r="BM115" s="962"/>
      <c r="BN115" s="962"/>
      <c r="BO115" s="962"/>
      <c r="BP115" s="963"/>
      <c r="BQ115" s="964" t="s">
        <v>122</v>
      </c>
      <c r="BR115" s="965"/>
      <c r="BS115" s="965"/>
      <c r="BT115" s="965"/>
      <c r="BU115" s="965"/>
      <c r="BV115" s="965" t="s">
        <v>122</v>
      </c>
      <c r="BW115" s="965"/>
      <c r="BX115" s="965"/>
      <c r="BY115" s="965"/>
      <c r="BZ115" s="965"/>
      <c r="CA115" s="965" t="s">
        <v>122</v>
      </c>
      <c r="CB115" s="965"/>
      <c r="CC115" s="965"/>
      <c r="CD115" s="965"/>
      <c r="CE115" s="965"/>
      <c r="CF115" s="959" t="s">
        <v>122</v>
      </c>
      <c r="CG115" s="960"/>
      <c r="CH115" s="960"/>
      <c r="CI115" s="960"/>
      <c r="CJ115" s="960"/>
      <c r="CK115" s="987"/>
      <c r="CL115" s="988"/>
      <c r="CM115" s="961" t="s">
        <v>433</v>
      </c>
      <c r="CN115" s="962"/>
      <c r="CO115" s="962"/>
      <c r="CP115" s="962"/>
      <c r="CQ115" s="962"/>
      <c r="CR115" s="962"/>
      <c r="CS115" s="962"/>
      <c r="CT115" s="962"/>
      <c r="CU115" s="962"/>
      <c r="CV115" s="962"/>
      <c r="CW115" s="962"/>
      <c r="CX115" s="962"/>
      <c r="CY115" s="962"/>
      <c r="CZ115" s="962"/>
      <c r="DA115" s="962"/>
      <c r="DB115" s="962"/>
      <c r="DC115" s="962"/>
      <c r="DD115" s="962"/>
      <c r="DE115" s="962"/>
      <c r="DF115" s="963"/>
      <c r="DG115" s="997" t="s">
        <v>122</v>
      </c>
      <c r="DH115" s="998"/>
      <c r="DI115" s="998"/>
      <c r="DJ115" s="998"/>
      <c r="DK115" s="999"/>
      <c r="DL115" s="1000" t="s">
        <v>122</v>
      </c>
      <c r="DM115" s="998"/>
      <c r="DN115" s="998"/>
      <c r="DO115" s="998"/>
      <c r="DP115" s="999"/>
      <c r="DQ115" s="1000" t="s">
        <v>122</v>
      </c>
      <c r="DR115" s="998"/>
      <c r="DS115" s="998"/>
      <c r="DT115" s="998"/>
      <c r="DU115" s="999"/>
      <c r="DV115" s="1001" t="s">
        <v>122</v>
      </c>
      <c r="DW115" s="1002"/>
      <c r="DX115" s="1002"/>
      <c r="DY115" s="1002"/>
      <c r="DZ115" s="1003"/>
    </row>
    <row r="116" spans="1:130" s="218" customFormat="1" ht="26.25" customHeight="1" x14ac:dyDescent="0.15">
      <c r="A116" s="995"/>
      <c r="B116" s="996"/>
      <c r="C116" s="1004" t="s">
        <v>434</v>
      </c>
      <c r="D116" s="1004"/>
      <c r="E116" s="1004"/>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5"/>
      <c r="AA116" s="997" t="s">
        <v>122</v>
      </c>
      <c r="AB116" s="998"/>
      <c r="AC116" s="998"/>
      <c r="AD116" s="998"/>
      <c r="AE116" s="999"/>
      <c r="AF116" s="1000" t="s">
        <v>122</v>
      </c>
      <c r="AG116" s="998"/>
      <c r="AH116" s="998"/>
      <c r="AI116" s="998"/>
      <c r="AJ116" s="999"/>
      <c r="AK116" s="1000" t="s">
        <v>122</v>
      </c>
      <c r="AL116" s="998"/>
      <c r="AM116" s="998"/>
      <c r="AN116" s="998"/>
      <c r="AO116" s="999"/>
      <c r="AP116" s="1001" t="s">
        <v>122</v>
      </c>
      <c r="AQ116" s="1002"/>
      <c r="AR116" s="1002"/>
      <c r="AS116" s="1002"/>
      <c r="AT116" s="1003"/>
      <c r="AU116" s="947"/>
      <c r="AV116" s="948"/>
      <c r="AW116" s="948"/>
      <c r="AX116" s="948"/>
      <c r="AY116" s="948"/>
      <c r="AZ116" s="1006" t="s">
        <v>435</v>
      </c>
      <c r="BA116" s="1007"/>
      <c r="BB116" s="1007"/>
      <c r="BC116" s="1007"/>
      <c r="BD116" s="1007"/>
      <c r="BE116" s="1007"/>
      <c r="BF116" s="1007"/>
      <c r="BG116" s="1007"/>
      <c r="BH116" s="1007"/>
      <c r="BI116" s="1007"/>
      <c r="BJ116" s="1007"/>
      <c r="BK116" s="1007"/>
      <c r="BL116" s="1007"/>
      <c r="BM116" s="1007"/>
      <c r="BN116" s="1007"/>
      <c r="BO116" s="1007"/>
      <c r="BP116" s="1008"/>
      <c r="BQ116" s="964" t="s">
        <v>122</v>
      </c>
      <c r="BR116" s="965"/>
      <c r="BS116" s="965"/>
      <c r="BT116" s="965"/>
      <c r="BU116" s="965"/>
      <c r="BV116" s="965" t="s">
        <v>122</v>
      </c>
      <c r="BW116" s="965"/>
      <c r="BX116" s="965"/>
      <c r="BY116" s="965"/>
      <c r="BZ116" s="965"/>
      <c r="CA116" s="965" t="s">
        <v>122</v>
      </c>
      <c r="CB116" s="965"/>
      <c r="CC116" s="965"/>
      <c r="CD116" s="965"/>
      <c r="CE116" s="965"/>
      <c r="CF116" s="959" t="s">
        <v>122</v>
      </c>
      <c r="CG116" s="960"/>
      <c r="CH116" s="960"/>
      <c r="CI116" s="960"/>
      <c r="CJ116" s="960"/>
      <c r="CK116" s="987"/>
      <c r="CL116" s="988"/>
      <c r="CM116" s="961" t="s">
        <v>436</v>
      </c>
      <c r="CN116" s="962"/>
      <c r="CO116" s="962"/>
      <c r="CP116" s="962"/>
      <c r="CQ116" s="962"/>
      <c r="CR116" s="962"/>
      <c r="CS116" s="962"/>
      <c r="CT116" s="962"/>
      <c r="CU116" s="962"/>
      <c r="CV116" s="962"/>
      <c r="CW116" s="962"/>
      <c r="CX116" s="962"/>
      <c r="CY116" s="962"/>
      <c r="CZ116" s="962"/>
      <c r="DA116" s="962"/>
      <c r="DB116" s="962"/>
      <c r="DC116" s="962"/>
      <c r="DD116" s="962"/>
      <c r="DE116" s="962"/>
      <c r="DF116" s="963"/>
      <c r="DG116" s="997" t="s">
        <v>122</v>
      </c>
      <c r="DH116" s="998"/>
      <c r="DI116" s="998"/>
      <c r="DJ116" s="998"/>
      <c r="DK116" s="999"/>
      <c r="DL116" s="1000" t="s">
        <v>122</v>
      </c>
      <c r="DM116" s="998"/>
      <c r="DN116" s="998"/>
      <c r="DO116" s="998"/>
      <c r="DP116" s="999"/>
      <c r="DQ116" s="1000" t="s">
        <v>122</v>
      </c>
      <c r="DR116" s="998"/>
      <c r="DS116" s="998"/>
      <c r="DT116" s="998"/>
      <c r="DU116" s="999"/>
      <c r="DV116" s="1001" t="s">
        <v>122</v>
      </c>
      <c r="DW116" s="1002"/>
      <c r="DX116" s="1002"/>
      <c r="DY116" s="1002"/>
      <c r="DZ116" s="1003"/>
    </row>
    <row r="117" spans="1:130" s="218" customFormat="1" ht="26.25" customHeight="1" x14ac:dyDescent="0.15">
      <c r="A117" s="95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1016" t="s">
        <v>437</v>
      </c>
      <c r="Z117" s="933"/>
      <c r="AA117" s="1017">
        <v>767183</v>
      </c>
      <c r="AB117" s="1018"/>
      <c r="AC117" s="1018"/>
      <c r="AD117" s="1018"/>
      <c r="AE117" s="1019"/>
      <c r="AF117" s="1020">
        <v>821007</v>
      </c>
      <c r="AG117" s="1018"/>
      <c r="AH117" s="1018"/>
      <c r="AI117" s="1018"/>
      <c r="AJ117" s="1019"/>
      <c r="AK117" s="1020">
        <v>776447</v>
      </c>
      <c r="AL117" s="1018"/>
      <c r="AM117" s="1018"/>
      <c r="AN117" s="1018"/>
      <c r="AO117" s="1019"/>
      <c r="AP117" s="1021"/>
      <c r="AQ117" s="1022"/>
      <c r="AR117" s="1022"/>
      <c r="AS117" s="1022"/>
      <c r="AT117" s="1023"/>
      <c r="AU117" s="947"/>
      <c r="AV117" s="948"/>
      <c r="AW117" s="948"/>
      <c r="AX117" s="948"/>
      <c r="AY117" s="948"/>
      <c r="AZ117" s="1013" t="s">
        <v>438</v>
      </c>
      <c r="BA117" s="1014"/>
      <c r="BB117" s="1014"/>
      <c r="BC117" s="1014"/>
      <c r="BD117" s="1014"/>
      <c r="BE117" s="1014"/>
      <c r="BF117" s="1014"/>
      <c r="BG117" s="1014"/>
      <c r="BH117" s="1014"/>
      <c r="BI117" s="1014"/>
      <c r="BJ117" s="1014"/>
      <c r="BK117" s="1014"/>
      <c r="BL117" s="1014"/>
      <c r="BM117" s="1014"/>
      <c r="BN117" s="1014"/>
      <c r="BO117" s="1014"/>
      <c r="BP117" s="1015"/>
      <c r="BQ117" s="964" t="s">
        <v>122</v>
      </c>
      <c r="BR117" s="965"/>
      <c r="BS117" s="965"/>
      <c r="BT117" s="965"/>
      <c r="BU117" s="965"/>
      <c r="BV117" s="965" t="s">
        <v>122</v>
      </c>
      <c r="BW117" s="965"/>
      <c r="BX117" s="965"/>
      <c r="BY117" s="965"/>
      <c r="BZ117" s="965"/>
      <c r="CA117" s="965" t="s">
        <v>122</v>
      </c>
      <c r="CB117" s="965"/>
      <c r="CC117" s="965"/>
      <c r="CD117" s="965"/>
      <c r="CE117" s="965"/>
      <c r="CF117" s="959" t="s">
        <v>122</v>
      </c>
      <c r="CG117" s="960"/>
      <c r="CH117" s="960"/>
      <c r="CI117" s="960"/>
      <c r="CJ117" s="960"/>
      <c r="CK117" s="987"/>
      <c r="CL117" s="988"/>
      <c r="CM117" s="961" t="s">
        <v>439</v>
      </c>
      <c r="CN117" s="962"/>
      <c r="CO117" s="962"/>
      <c r="CP117" s="962"/>
      <c r="CQ117" s="962"/>
      <c r="CR117" s="962"/>
      <c r="CS117" s="962"/>
      <c r="CT117" s="962"/>
      <c r="CU117" s="962"/>
      <c r="CV117" s="962"/>
      <c r="CW117" s="962"/>
      <c r="CX117" s="962"/>
      <c r="CY117" s="962"/>
      <c r="CZ117" s="962"/>
      <c r="DA117" s="962"/>
      <c r="DB117" s="962"/>
      <c r="DC117" s="962"/>
      <c r="DD117" s="962"/>
      <c r="DE117" s="962"/>
      <c r="DF117" s="963"/>
      <c r="DG117" s="997" t="s">
        <v>122</v>
      </c>
      <c r="DH117" s="998"/>
      <c r="DI117" s="998"/>
      <c r="DJ117" s="998"/>
      <c r="DK117" s="999"/>
      <c r="DL117" s="1000" t="s">
        <v>122</v>
      </c>
      <c r="DM117" s="998"/>
      <c r="DN117" s="998"/>
      <c r="DO117" s="998"/>
      <c r="DP117" s="999"/>
      <c r="DQ117" s="1000" t="s">
        <v>122</v>
      </c>
      <c r="DR117" s="998"/>
      <c r="DS117" s="998"/>
      <c r="DT117" s="998"/>
      <c r="DU117" s="999"/>
      <c r="DV117" s="1001" t="s">
        <v>122</v>
      </c>
      <c r="DW117" s="1002"/>
      <c r="DX117" s="1002"/>
      <c r="DY117" s="1002"/>
      <c r="DZ117" s="1003"/>
    </row>
    <row r="118" spans="1:130" s="218" customFormat="1" ht="26.25" customHeight="1" x14ac:dyDescent="0.15">
      <c r="A118" s="95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1" t="s">
        <v>410</v>
      </c>
      <c r="AB118" s="932"/>
      <c r="AC118" s="932"/>
      <c r="AD118" s="932"/>
      <c r="AE118" s="933"/>
      <c r="AF118" s="931" t="s">
        <v>411</v>
      </c>
      <c r="AG118" s="932"/>
      <c r="AH118" s="932"/>
      <c r="AI118" s="932"/>
      <c r="AJ118" s="933"/>
      <c r="AK118" s="931" t="s">
        <v>295</v>
      </c>
      <c r="AL118" s="932"/>
      <c r="AM118" s="932"/>
      <c r="AN118" s="932"/>
      <c r="AO118" s="933"/>
      <c r="AP118" s="1009" t="s">
        <v>412</v>
      </c>
      <c r="AQ118" s="1010"/>
      <c r="AR118" s="1010"/>
      <c r="AS118" s="1010"/>
      <c r="AT118" s="1011"/>
      <c r="AU118" s="947"/>
      <c r="AV118" s="948"/>
      <c r="AW118" s="948"/>
      <c r="AX118" s="948"/>
      <c r="AY118" s="948"/>
      <c r="AZ118" s="1012" t="s">
        <v>440</v>
      </c>
      <c r="BA118" s="1004"/>
      <c r="BB118" s="1004"/>
      <c r="BC118" s="1004"/>
      <c r="BD118" s="1004"/>
      <c r="BE118" s="1004"/>
      <c r="BF118" s="1004"/>
      <c r="BG118" s="1004"/>
      <c r="BH118" s="1004"/>
      <c r="BI118" s="1004"/>
      <c r="BJ118" s="1004"/>
      <c r="BK118" s="1004"/>
      <c r="BL118" s="1004"/>
      <c r="BM118" s="1004"/>
      <c r="BN118" s="1004"/>
      <c r="BO118" s="1004"/>
      <c r="BP118" s="1005"/>
      <c r="BQ118" s="1038" t="s">
        <v>122</v>
      </c>
      <c r="BR118" s="1039"/>
      <c r="BS118" s="1039"/>
      <c r="BT118" s="1039"/>
      <c r="BU118" s="1039"/>
      <c r="BV118" s="1039" t="s">
        <v>122</v>
      </c>
      <c r="BW118" s="1039"/>
      <c r="BX118" s="1039"/>
      <c r="BY118" s="1039"/>
      <c r="BZ118" s="1039"/>
      <c r="CA118" s="1039" t="s">
        <v>122</v>
      </c>
      <c r="CB118" s="1039"/>
      <c r="CC118" s="1039"/>
      <c r="CD118" s="1039"/>
      <c r="CE118" s="1039"/>
      <c r="CF118" s="959" t="s">
        <v>122</v>
      </c>
      <c r="CG118" s="960"/>
      <c r="CH118" s="960"/>
      <c r="CI118" s="960"/>
      <c r="CJ118" s="960"/>
      <c r="CK118" s="987"/>
      <c r="CL118" s="988"/>
      <c r="CM118" s="961" t="s">
        <v>441</v>
      </c>
      <c r="CN118" s="962"/>
      <c r="CO118" s="962"/>
      <c r="CP118" s="962"/>
      <c r="CQ118" s="962"/>
      <c r="CR118" s="962"/>
      <c r="CS118" s="962"/>
      <c r="CT118" s="962"/>
      <c r="CU118" s="962"/>
      <c r="CV118" s="962"/>
      <c r="CW118" s="962"/>
      <c r="CX118" s="962"/>
      <c r="CY118" s="962"/>
      <c r="CZ118" s="962"/>
      <c r="DA118" s="962"/>
      <c r="DB118" s="962"/>
      <c r="DC118" s="962"/>
      <c r="DD118" s="962"/>
      <c r="DE118" s="962"/>
      <c r="DF118" s="963"/>
      <c r="DG118" s="997" t="s">
        <v>122</v>
      </c>
      <c r="DH118" s="998"/>
      <c r="DI118" s="998"/>
      <c r="DJ118" s="998"/>
      <c r="DK118" s="999"/>
      <c r="DL118" s="1000" t="s">
        <v>122</v>
      </c>
      <c r="DM118" s="998"/>
      <c r="DN118" s="998"/>
      <c r="DO118" s="998"/>
      <c r="DP118" s="999"/>
      <c r="DQ118" s="1000" t="s">
        <v>122</v>
      </c>
      <c r="DR118" s="998"/>
      <c r="DS118" s="998"/>
      <c r="DT118" s="998"/>
      <c r="DU118" s="999"/>
      <c r="DV118" s="1001" t="s">
        <v>122</v>
      </c>
      <c r="DW118" s="1002"/>
      <c r="DX118" s="1002"/>
      <c r="DY118" s="1002"/>
      <c r="DZ118" s="1003"/>
    </row>
    <row r="119" spans="1:130" s="218" customFormat="1" ht="26.25" customHeight="1" x14ac:dyDescent="0.15">
      <c r="A119" s="1096" t="s">
        <v>416</v>
      </c>
      <c r="B119" s="986"/>
      <c r="C119" s="968" t="s">
        <v>417</v>
      </c>
      <c r="D119" s="936"/>
      <c r="E119" s="936"/>
      <c r="F119" s="936"/>
      <c r="G119" s="936"/>
      <c r="H119" s="936"/>
      <c r="I119" s="936"/>
      <c r="J119" s="936"/>
      <c r="K119" s="936"/>
      <c r="L119" s="936"/>
      <c r="M119" s="936"/>
      <c r="N119" s="936"/>
      <c r="O119" s="936"/>
      <c r="P119" s="936"/>
      <c r="Q119" s="936"/>
      <c r="R119" s="936"/>
      <c r="S119" s="936"/>
      <c r="T119" s="936"/>
      <c r="U119" s="936"/>
      <c r="V119" s="936"/>
      <c r="W119" s="936"/>
      <c r="X119" s="936"/>
      <c r="Y119" s="936"/>
      <c r="Z119" s="937"/>
      <c r="AA119" s="938" t="s">
        <v>122</v>
      </c>
      <c r="AB119" s="939"/>
      <c r="AC119" s="939"/>
      <c r="AD119" s="939"/>
      <c r="AE119" s="940"/>
      <c r="AF119" s="941" t="s">
        <v>122</v>
      </c>
      <c r="AG119" s="939"/>
      <c r="AH119" s="939"/>
      <c r="AI119" s="939"/>
      <c r="AJ119" s="940"/>
      <c r="AK119" s="941" t="s">
        <v>122</v>
      </c>
      <c r="AL119" s="939"/>
      <c r="AM119" s="939"/>
      <c r="AN119" s="939"/>
      <c r="AO119" s="940"/>
      <c r="AP119" s="942" t="s">
        <v>122</v>
      </c>
      <c r="AQ119" s="943"/>
      <c r="AR119" s="943"/>
      <c r="AS119" s="943"/>
      <c r="AT119" s="944"/>
      <c r="AU119" s="949"/>
      <c r="AV119" s="950"/>
      <c r="AW119" s="950"/>
      <c r="AX119" s="950"/>
      <c r="AY119" s="950"/>
      <c r="AZ119" s="239" t="s">
        <v>178</v>
      </c>
      <c r="BA119" s="239"/>
      <c r="BB119" s="239"/>
      <c r="BC119" s="239"/>
      <c r="BD119" s="239"/>
      <c r="BE119" s="239"/>
      <c r="BF119" s="239"/>
      <c r="BG119" s="239"/>
      <c r="BH119" s="239"/>
      <c r="BI119" s="239"/>
      <c r="BJ119" s="239"/>
      <c r="BK119" s="239"/>
      <c r="BL119" s="239"/>
      <c r="BM119" s="239"/>
      <c r="BN119" s="239"/>
      <c r="BO119" s="1016" t="s">
        <v>442</v>
      </c>
      <c r="BP119" s="1044"/>
      <c r="BQ119" s="1038">
        <v>7255975</v>
      </c>
      <c r="BR119" s="1039"/>
      <c r="BS119" s="1039"/>
      <c r="BT119" s="1039"/>
      <c r="BU119" s="1039"/>
      <c r="BV119" s="1039">
        <v>6848009</v>
      </c>
      <c r="BW119" s="1039"/>
      <c r="BX119" s="1039"/>
      <c r="BY119" s="1039"/>
      <c r="BZ119" s="1039"/>
      <c r="CA119" s="1039">
        <v>7471570</v>
      </c>
      <c r="CB119" s="1039"/>
      <c r="CC119" s="1039"/>
      <c r="CD119" s="1039"/>
      <c r="CE119" s="1039"/>
      <c r="CF119" s="1040"/>
      <c r="CG119" s="1041"/>
      <c r="CH119" s="1041"/>
      <c r="CI119" s="1041"/>
      <c r="CJ119" s="1042"/>
      <c r="CK119" s="989"/>
      <c r="CL119" s="990"/>
      <c r="CM119" s="1012" t="s">
        <v>443</v>
      </c>
      <c r="CN119" s="1004"/>
      <c r="CO119" s="1004"/>
      <c r="CP119" s="1004"/>
      <c r="CQ119" s="1004"/>
      <c r="CR119" s="1004"/>
      <c r="CS119" s="1004"/>
      <c r="CT119" s="1004"/>
      <c r="CU119" s="1004"/>
      <c r="CV119" s="1004"/>
      <c r="CW119" s="1004"/>
      <c r="CX119" s="1004"/>
      <c r="CY119" s="1004"/>
      <c r="CZ119" s="1004"/>
      <c r="DA119" s="1004"/>
      <c r="DB119" s="1004"/>
      <c r="DC119" s="1004"/>
      <c r="DD119" s="1004"/>
      <c r="DE119" s="1004"/>
      <c r="DF119" s="1005"/>
      <c r="DG119" s="1043" t="s">
        <v>122</v>
      </c>
      <c r="DH119" s="1025"/>
      <c r="DI119" s="1025"/>
      <c r="DJ119" s="1025"/>
      <c r="DK119" s="1026"/>
      <c r="DL119" s="1024" t="s">
        <v>122</v>
      </c>
      <c r="DM119" s="1025"/>
      <c r="DN119" s="1025"/>
      <c r="DO119" s="1025"/>
      <c r="DP119" s="1026"/>
      <c r="DQ119" s="1024" t="s">
        <v>122</v>
      </c>
      <c r="DR119" s="1025"/>
      <c r="DS119" s="1025"/>
      <c r="DT119" s="1025"/>
      <c r="DU119" s="1026"/>
      <c r="DV119" s="1027" t="s">
        <v>122</v>
      </c>
      <c r="DW119" s="1028"/>
      <c r="DX119" s="1028"/>
      <c r="DY119" s="1028"/>
      <c r="DZ119" s="1029"/>
    </row>
    <row r="120" spans="1:130" s="218" customFormat="1" ht="26.25" customHeight="1" x14ac:dyDescent="0.15">
      <c r="A120" s="1097"/>
      <c r="B120" s="988"/>
      <c r="C120" s="961" t="s">
        <v>420</v>
      </c>
      <c r="D120" s="962"/>
      <c r="E120" s="962"/>
      <c r="F120" s="962"/>
      <c r="G120" s="962"/>
      <c r="H120" s="962"/>
      <c r="I120" s="962"/>
      <c r="J120" s="962"/>
      <c r="K120" s="962"/>
      <c r="L120" s="962"/>
      <c r="M120" s="962"/>
      <c r="N120" s="962"/>
      <c r="O120" s="962"/>
      <c r="P120" s="962"/>
      <c r="Q120" s="962"/>
      <c r="R120" s="962"/>
      <c r="S120" s="962"/>
      <c r="T120" s="962"/>
      <c r="U120" s="962"/>
      <c r="V120" s="962"/>
      <c r="W120" s="962"/>
      <c r="X120" s="962"/>
      <c r="Y120" s="962"/>
      <c r="Z120" s="963"/>
      <c r="AA120" s="997" t="s">
        <v>122</v>
      </c>
      <c r="AB120" s="998"/>
      <c r="AC120" s="998"/>
      <c r="AD120" s="998"/>
      <c r="AE120" s="999"/>
      <c r="AF120" s="1000" t="s">
        <v>122</v>
      </c>
      <c r="AG120" s="998"/>
      <c r="AH120" s="998"/>
      <c r="AI120" s="998"/>
      <c r="AJ120" s="999"/>
      <c r="AK120" s="1000" t="s">
        <v>122</v>
      </c>
      <c r="AL120" s="998"/>
      <c r="AM120" s="998"/>
      <c r="AN120" s="998"/>
      <c r="AO120" s="999"/>
      <c r="AP120" s="1001" t="s">
        <v>122</v>
      </c>
      <c r="AQ120" s="1002"/>
      <c r="AR120" s="1002"/>
      <c r="AS120" s="1002"/>
      <c r="AT120" s="1003"/>
      <c r="AU120" s="1030" t="s">
        <v>444</v>
      </c>
      <c r="AV120" s="1031"/>
      <c r="AW120" s="1031"/>
      <c r="AX120" s="1031"/>
      <c r="AY120" s="1032"/>
      <c r="AZ120" s="968" t="s">
        <v>445</v>
      </c>
      <c r="BA120" s="936"/>
      <c r="BB120" s="936"/>
      <c r="BC120" s="936"/>
      <c r="BD120" s="936"/>
      <c r="BE120" s="936"/>
      <c r="BF120" s="936"/>
      <c r="BG120" s="936"/>
      <c r="BH120" s="936"/>
      <c r="BI120" s="936"/>
      <c r="BJ120" s="936"/>
      <c r="BK120" s="936"/>
      <c r="BL120" s="936"/>
      <c r="BM120" s="936"/>
      <c r="BN120" s="936"/>
      <c r="BO120" s="936"/>
      <c r="BP120" s="937"/>
      <c r="BQ120" s="969">
        <v>1827994</v>
      </c>
      <c r="BR120" s="970"/>
      <c r="BS120" s="970"/>
      <c r="BT120" s="970"/>
      <c r="BU120" s="970"/>
      <c r="BV120" s="970">
        <v>1982036</v>
      </c>
      <c r="BW120" s="970"/>
      <c r="BX120" s="970"/>
      <c r="BY120" s="970"/>
      <c r="BZ120" s="970"/>
      <c r="CA120" s="970">
        <v>1812318</v>
      </c>
      <c r="CB120" s="970"/>
      <c r="CC120" s="970"/>
      <c r="CD120" s="970"/>
      <c r="CE120" s="970"/>
      <c r="CF120" s="983">
        <v>59.8</v>
      </c>
      <c r="CG120" s="984"/>
      <c r="CH120" s="984"/>
      <c r="CI120" s="984"/>
      <c r="CJ120" s="984"/>
      <c r="CK120" s="1045" t="s">
        <v>446</v>
      </c>
      <c r="CL120" s="1046"/>
      <c r="CM120" s="1046"/>
      <c r="CN120" s="1046"/>
      <c r="CO120" s="1047"/>
      <c r="CP120" s="1053" t="s">
        <v>395</v>
      </c>
      <c r="CQ120" s="1054"/>
      <c r="CR120" s="1054"/>
      <c r="CS120" s="1054"/>
      <c r="CT120" s="1054"/>
      <c r="CU120" s="1054"/>
      <c r="CV120" s="1054"/>
      <c r="CW120" s="1054"/>
      <c r="CX120" s="1054"/>
      <c r="CY120" s="1054"/>
      <c r="CZ120" s="1054"/>
      <c r="DA120" s="1054"/>
      <c r="DB120" s="1054"/>
      <c r="DC120" s="1054"/>
      <c r="DD120" s="1054"/>
      <c r="DE120" s="1054"/>
      <c r="DF120" s="1055"/>
      <c r="DG120" s="969">
        <v>402554</v>
      </c>
      <c r="DH120" s="970"/>
      <c r="DI120" s="970"/>
      <c r="DJ120" s="970"/>
      <c r="DK120" s="970"/>
      <c r="DL120" s="970">
        <v>427343</v>
      </c>
      <c r="DM120" s="970"/>
      <c r="DN120" s="970"/>
      <c r="DO120" s="970"/>
      <c r="DP120" s="970"/>
      <c r="DQ120" s="970">
        <v>409751</v>
      </c>
      <c r="DR120" s="970"/>
      <c r="DS120" s="970"/>
      <c r="DT120" s="970"/>
      <c r="DU120" s="970"/>
      <c r="DV120" s="971">
        <v>13.5</v>
      </c>
      <c r="DW120" s="971"/>
      <c r="DX120" s="971"/>
      <c r="DY120" s="971"/>
      <c r="DZ120" s="972"/>
    </row>
    <row r="121" spans="1:130" s="218" customFormat="1" ht="26.25" customHeight="1" x14ac:dyDescent="0.15">
      <c r="A121" s="1097"/>
      <c r="B121" s="988"/>
      <c r="C121" s="1013" t="s">
        <v>447</v>
      </c>
      <c r="D121" s="1014"/>
      <c r="E121" s="1014"/>
      <c r="F121" s="1014"/>
      <c r="G121" s="1014"/>
      <c r="H121" s="1014"/>
      <c r="I121" s="1014"/>
      <c r="J121" s="1014"/>
      <c r="K121" s="1014"/>
      <c r="L121" s="1014"/>
      <c r="M121" s="1014"/>
      <c r="N121" s="1014"/>
      <c r="O121" s="1014"/>
      <c r="P121" s="1014"/>
      <c r="Q121" s="1014"/>
      <c r="R121" s="1014"/>
      <c r="S121" s="1014"/>
      <c r="T121" s="1014"/>
      <c r="U121" s="1014"/>
      <c r="V121" s="1014"/>
      <c r="W121" s="1014"/>
      <c r="X121" s="1014"/>
      <c r="Y121" s="1014"/>
      <c r="Z121" s="1015"/>
      <c r="AA121" s="997" t="s">
        <v>122</v>
      </c>
      <c r="AB121" s="998"/>
      <c r="AC121" s="998"/>
      <c r="AD121" s="998"/>
      <c r="AE121" s="999"/>
      <c r="AF121" s="1000" t="s">
        <v>122</v>
      </c>
      <c r="AG121" s="998"/>
      <c r="AH121" s="998"/>
      <c r="AI121" s="998"/>
      <c r="AJ121" s="999"/>
      <c r="AK121" s="1000" t="s">
        <v>122</v>
      </c>
      <c r="AL121" s="998"/>
      <c r="AM121" s="998"/>
      <c r="AN121" s="998"/>
      <c r="AO121" s="999"/>
      <c r="AP121" s="1001" t="s">
        <v>122</v>
      </c>
      <c r="AQ121" s="1002"/>
      <c r="AR121" s="1002"/>
      <c r="AS121" s="1002"/>
      <c r="AT121" s="1003"/>
      <c r="AU121" s="1033"/>
      <c r="AV121" s="1034"/>
      <c r="AW121" s="1034"/>
      <c r="AX121" s="1034"/>
      <c r="AY121" s="1035"/>
      <c r="AZ121" s="961" t="s">
        <v>448</v>
      </c>
      <c r="BA121" s="962"/>
      <c r="BB121" s="962"/>
      <c r="BC121" s="962"/>
      <c r="BD121" s="962"/>
      <c r="BE121" s="962"/>
      <c r="BF121" s="962"/>
      <c r="BG121" s="962"/>
      <c r="BH121" s="962"/>
      <c r="BI121" s="962"/>
      <c r="BJ121" s="962"/>
      <c r="BK121" s="962"/>
      <c r="BL121" s="962"/>
      <c r="BM121" s="962"/>
      <c r="BN121" s="962"/>
      <c r="BO121" s="962"/>
      <c r="BP121" s="963"/>
      <c r="BQ121" s="964">
        <v>538296</v>
      </c>
      <c r="BR121" s="965"/>
      <c r="BS121" s="965"/>
      <c r="BT121" s="965"/>
      <c r="BU121" s="965"/>
      <c r="BV121" s="965">
        <v>526849</v>
      </c>
      <c r="BW121" s="965"/>
      <c r="BX121" s="965"/>
      <c r="BY121" s="965"/>
      <c r="BZ121" s="965"/>
      <c r="CA121" s="965">
        <v>627121</v>
      </c>
      <c r="CB121" s="965"/>
      <c r="CC121" s="965"/>
      <c r="CD121" s="965"/>
      <c r="CE121" s="965"/>
      <c r="CF121" s="959">
        <v>20.7</v>
      </c>
      <c r="CG121" s="960"/>
      <c r="CH121" s="960"/>
      <c r="CI121" s="960"/>
      <c r="CJ121" s="960"/>
      <c r="CK121" s="1048"/>
      <c r="CL121" s="1049"/>
      <c r="CM121" s="1049"/>
      <c r="CN121" s="1049"/>
      <c r="CO121" s="1050"/>
      <c r="CP121" s="1058" t="s">
        <v>393</v>
      </c>
      <c r="CQ121" s="1059"/>
      <c r="CR121" s="1059"/>
      <c r="CS121" s="1059"/>
      <c r="CT121" s="1059"/>
      <c r="CU121" s="1059"/>
      <c r="CV121" s="1059"/>
      <c r="CW121" s="1059"/>
      <c r="CX121" s="1059"/>
      <c r="CY121" s="1059"/>
      <c r="CZ121" s="1059"/>
      <c r="DA121" s="1059"/>
      <c r="DB121" s="1059"/>
      <c r="DC121" s="1059"/>
      <c r="DD121" s="1059"/>
      <c r="DE121" s="1059"/>
      <c r="DF121" s="1060"/>
      <c r="DG121" s="964">
        <v>129615</v>
      </c>
      <c r="DH121" s="965"/>
      <c r="DI121" s="965"/>
      <c r="DJ121" s="965"/>
      <c r="DK121" s="965"/>
      <c r="DL121" s="965">
        <v>106095</v>
      </c>
      <c r="DM121" s="965"/>
      <c r="DN121" s="965"/>
      <c r="DO121" s="965"/>
      <c r="DP121" s="965"/>
      <c r="DQ121" s="965">
        <v>86686</v>
      </c>
      <c r="DR121" s="965"/>
      <c r="DS121" s="965"/>
      <c r="DT121" s="965"/>
      <c r="DU121" s="965"/>
      <c r="DV121" s="966">
        <v>2.9</v>
      </c>
      <c r="DW121" s="966"/>
      <c r="DX121" s="966"/>
      <c r="DY121" s="966"/>
      <c r="DZ121" s="967"/>
    </row>
    <row r="122" spans="1:130" s="218" customFormat="1" ht="26.25" customHeight="1" x14ac:dyDescent="0.15">
      <c r="A122" s="1097"/>
      <c r="B122" s="988"/>
      <c r="C122" s="961" t="s">
        <v>430</v>
      </c>
      <c r="D122" s="962"/>
      <c r="E122" s="962"/>
      <c r="F122" s="962"/>
      <c r="G122" s="962"/>
      <c r="H122" s="962"/>
      <c r="I122" s="962"/>
      <c r="J122" s="962"/>
      <c r="K122" s="962"/>
      <c r="L122" s="962"/>
      <c r="M122" s="962"/>
      <c r="N122" s="962"/>
      <c r="O122" s="962"/>
      <c r="P122" s="962"/>
      <c r="Q122" s="962"/>
      <c r="R122" s="962"/>
      <c r="S122" s="962"/>
      <c r="T122" s="962"/>
      <c r="U122" s="962"/>
      <c r="V122" s="962"/>
      <c r="W122" s="962"/>
      <c r="X122" s="962"/>
      <c r="Y122" s="962"/>
      <c r="Z122" s="963"/>
      <c r="AA122" s="997" t="s">
        <v>122</v>
      </c>
      <c r="AB122" s="998"/>
      <c r="AC122" s="998"/>
      <c r="AD122" s="998"/>
      <c r="AE122" s="999"/>
      <c r="AF122" s="1000" t="s">
        <v>122</v>
      </c>
      <c r="AG122" s="998"/>
      <c r="AH122" s="998"/>
      <c r="AI122" s="998"/>
      <c r="AJ122" s="999"/>
      <c r="AK122" s="1000" t="s">
        <v>122</v>
      </c>
      <c r="AL122" s="998"/>
      <c r="AM122" s="998"/>
      <c r="AN122" s="998"/>
      <c r="AO122" s="999"/>
      <c r="AP122" s="1001" t="s">
        <v>122</v>
      </c>
      <c r="AQ122" s="1002"/>
      <c r="AR122" s="1002"/>
      <c r="AS122" s="1002"/>
      <c r="AT122" s="1003"/>
      <c r="AU122" s="1033"/>
      <c r="AV122" s="1034"/>
      <c r="AW122" s="1034"/>
      <c r="AX122" s="1034"/>
      <c r="AY122" s="1035"/>
      <c r="AZ122" s="1012" t="s">
        <v>449</v>
      </c>
      <c r="BA122" s="1004"/>
      <c r="BB122" s="1004"/>
      <c r="BC122" s="1004"/>
      <c r="BD122" s="1004"/>
      <c r="BE122" s="1004"/>
      <c r="BF122" s="1004"/>
      <c r="BG122" s="1004"/>
      <c r="BH122" s="1004"/>
      <c r="BI122" s="1004"/>
      <c r="BJ122" s="1004"/>
      <c r="BK122" s="1004"/>
      <c r="BL122" s="1004"/>
      <c r="BM122" s="1004"/>
      <c r="BN122" s="1004"/>
      <c r="BO122" s="1004"/>
      <c r="BP122" s="1005"/>
      <c r="BQ122" s="1038">
        <v>4423881</v>
      </c>
      <c r="BR122" s="1039"/>
      <c r="BS122" s="1039"/>
      <c r="BT122" s="1039"/>
      <c r="BU122" s="1039"/>
      <c r="BV122" s="1039">
        <v>4186238</v>
      </c>
      <c r="BW122" s="1039"/>
      <c r="BX122" s="1039"/>
      <c r="BY122" s="1039"/>
      <c r="BZ122" s="1039"/>
      <c r="CA122" s="1039">
        <v>5056061</v>
      </c>
      <c r="CB122" s="1039"/>
      <c r="CC122" s="1039"/>
      <c r="CD122" s="1039"/>
      <c r="CE122" s="1039"/>
      <c r="CF122" s="1056">
        <v>166.7</v>
      </c>
      <c r="CG122" s="1057"/>
      <c r="CH122" s="1057"/>
      <c r="CI122" s="1057"/>
      <c r="CJ122" s="1057"/>
      <c r="CK122" s="1048"/>
      <c r="CL122" s="1049"/>
      <c r="CM122" s="1049"/>
      <c r="CN122" s="1049"/>
      <c r="CO122" s="1050"/>
      <c r="CP122" s="1058" t="s">
        <v>391</v>
      </c>
      <c r="CQ122" s="1059"/>
      <c r="CR122" s="1059"/>
      <c r="CS122" s="1059"/>
      <c r="CT122" s="1059"/>
      <c r="CU122" s="1059"/>
      <c r="CV122" s="1059"/>
      <c r="CW122" s="1059"/>
      <c r="CX122" s="1059"/>
      <c r="CY122" s="1059"/>
      <c r="CZ122" s="1059"/>
      <c r="DA122" s="1059"/>
      <c r="DB122" s="1059"/>
      <c r="DC122" s="1059"/>
      <c r="DD122" s="1059"/>
      <c r="DE122" s="1059"/>
      <c r="DF122" s="1060"/>
      <c r="DG122" s="964" t="s">
        <v>122</v>
      </c>
      <c r="DH122" s="965"/>
      <c r="DI122" s="965"/>
      <c r="DJ122" s="965"/>
      <c r="DK122" s="965"/>
      <c r="DL122" s="965" t="s">
        <v>122</v>
      </c>
      <c r="DM122" s="965"/>
      <c r="DN122" s="965"/>
      <c r="DO122" s="965"/>
      <c r="DP122" s="965"/>
      <c r="DQ122" s="965" t="s">
        <v>122</v>
      </c>
      <c r="DR122" s="965"/>
      <c r="DS122" s="965"/>
      <c r="DT122" s="965"/>
      <c r="DU122" s="965"/>
      <c r="DV122" s="966" t="s">
        <v>122</v>
      </c>
      <c r="DW122" s="966"/>
      <c r="DX122" s="966"/>
      <c r="DY122" s="966"/>
      <c r="DZ122" s="967"/>
    </row>
    <row r="123" spans="1:130" s="218" customFormat="1" ht="26.25" customHeight="1" x14ac:dyDescent="0.15">
      <c r="A123" s="1097"/>
      <c r="B123" s="988"/>
      <c r="C123" s="961" t="s">
        <v>436</v>
      </c>
      <c r="D123" s="962"/>
      <c r="E123" s="962"/>
      <c r="F123" s="962"/>
      <c r="G123" s="962"/>
      <c r="H123" s="962"/>
      <c r="I123" s="962"/>
      <c r="J123" s="962"/>
      <c r="K123" s="962"/>
      <c r="L123" s="962"/>
      <c r="M123" s="962"/>
      <c r="N123" s="962"/>
      <c r="O123" s="962"/>
      <c r="P123" s="962"/>
      <c r="Q123" s="962"/>
      <c r="R123" s="962"/>
      <c r="S123" s="962"/>
      <c r="T123" s="962"/>
      <c r="U123" s="962"/>
      <c r="V123" s="962"/>
      <c r="W123" s="962"/>
      <c r="X123" s="962"/>
      <c r="Y123" s="962"/>
      <c r="Z123" s="963"/>
      <c r="AA123" s="997" t="s">
        <v>122</v>
      </c>
      <c r="AB123" s="998"/>
      <c r="AC123" s="998"/>
      <c r="AD123" s="998"/>
      <c r="AE123" s="999"/>
      <c r="AF123" s="1000" t="s">
        <v>122</v>
      </c>
      <c r="AG123" s="998"/>
      <c r="AH123" s="998"/>
      <c r="AI123" s="998"/>
      <c r="AJ123" s="999"/>
      <c r="AK123" s="1000" t="s">
        <v>122</v>
      </c>
      <c r="AL123" s="998"/>
      <c r="AM123" s="998"/>
      <c r="AN123" s="998"/>
      <c r="AO123" s="999"/>
      <c r="AP123" s="1001" t="s">
        <v>122</v>
      </c>
      <c r="AQ123" s="1002"/>
      <c r="AR123" s="1002"/>
      <c r="AS123" s="1002"/>
      <c r="AT123" s="1003"/>
      <c r="AU123" s="1036"/>
      <c r="AV123" s="1037"/>
      <c r="AW123" s="1037"/>
      <c r="AX123" s="1037"/>
      <c r="AY123" s="1037"/>
      <c r="AZ123" s="239" t="s">
        <v>178</v>
      </c>
      <c r="BA123" s="239"/>
      <c r="BB123" s="239"/>
      <c r="BC123" s="239"/>
      <c r="BD123" s="239"/>
      <c r="BE123" s="239"/>
      <c r="BF123" s="239"/>
      <c r="BG123" s="239"/>
      <c r="BH123" s="239"/>
      <c r="BI123" s="239"/>
      <c r="BJ123" s="239"/>
      <c r="BK123" s="239"/>
      <c r="BL123" s="239"/>
      <c r="BM123" s="239"/>
      <c r="BN123" s="239"/>
      <c r="BO123" s="1016" t="s">
        <v>450</v>
      </c>
      <c r="BP123" s="1044"/>
      <c r="BQ123" s="1103">
        <v>6790171</v>
      </c>
      <c r="BR123" s="1070"/>
      <c r="BS123" s="1070"/>
      <c r="BT123" s="1070"/>
      <c r="BU123" s="1070"/>
      <c r="BV123" s="1070">
        <v>6695123</v>
      </c>
      <c r="BW123" s="1070"/>
      <c r="BX123" s="1070"/>
      <c r="BY123" s="1070"/>
      <c r="BZ123" s="1070"/>
      <c r="CA123" s="1070">
        <v>7495500</v>
      </c>
      <c r="CB123" s="1070"/>
      <c r="CC123" s="1070"/>
      <c r="CD123" s="1070"/>
      <c r="CE123" s="1070"/>
      <c r="CF123" s="1040"/>
      <c r="CG123" s="1041"/>
      <c r="CH123" s="1041"/>
      <c r="CI123" s="1041"/>
      <c r="CJ123" s="1042"/>
      <c r="CK123" s="1048"/>
      <c r="CL123" s="1049"/>
      <c r="CM123" s="1049"/>
      <c r="CN123" s="1049"/>
      <c r="CO123" s="1050"/>
      <c r="CP123" s="1058" t="s">
        <v>392</v>
      </c>
      <c r="CQ123" s="1059"/>
      <c r="CR123" s="1059"/>
      <c r="CS123" s="1059"/>
      <c r="CT123" s="1059"/>
      <c r="CU123" s="1059"/>
      <c r="CV123" s="1059"/>
      <c r="CW123" s="1059"/>
      <c r="CX123" s="1059"/>
      <c r="CY123" s="1059"/>
      <c r="CZ123" s="1059"/>
      <c r="DA123" s="1059"/>
      <c r="DB123" s="1059"/>
      <c r="DC123" s="1059"/>
      <c r="DD123" s="1059"/>
      <c r="DE123" s="1059"/>
      <c r="DF123" s="1060"/>
      <c r="DG123" s="997" t="s">
        <v>122</v>
      </c>
      <c r="DH123" s="998"/>
      <c r="DI123" s="998"/>
      <c r="DJ123" s="998"/>
      <c r="DK123" s="999"/>
      <c r="DL123" s="1000" t="s">
        <v>122</v>
      </c>
      <c r="DM123" s="998"/>
      <c r="DN123" s="998"/>
      <c r="DO123" s="998"/>
      <c r="DP123" s="999"/>
      <c r="DQ123" s="1000" t="s">
        <v>122</v>
      </c>
      <c r="DR123" s="998"/>
      <c r="DS123" s="998"/>
      <c r="DT123" s="998"/>
      <c r="DU123" s="999"/>
      <c r="DV123" s="1001" t="s">
        <v>122</v>
      </c>
      <c r="DW123" s="1002"/>
      <c r="DX123" s="1002"/>
      <c r="DY123" s="1002"/>
      <c r="DZ123" s="1003"/>
    </row>
    <row r="124" spans="1:130" s="218" customFormat="1" ht="26.25" customHeight="1" thickBot="1" x14ac:dyDescent="0.2">
      <c r="A124" s="1097"/>
      <c r="B124" s="988"/>
      <c r="C124" s="961" t="s">
        <v>439</v>
      </c>
      <c r="D124" s="962"/>
      <c r="E124" s="962"/>
      <c r="F124" s="962"/>
      <c r="G124" s="962"/>
      <c r="H124" s="962"/>
      <c r="I124" s="962"/>
      <c r="J124" s="962"/>
      <c r="K124" s="962"/>
      <c r="L124" s="962"/>
      <c r="M124" s="962"/>
      <c r="N124" s="962"/>
      <c r="O124" s="962"/>
      <c r="P124" s="962"/>
      <c r="Q124" s="962"/>
      <c r="R124" s="962"/>
      <c r="S124" s="962"/>
      <c r="T124" s="962"/>
      <c r="U124" s="962"/>
      <c r="V124" s="962"/>
      <c r="W124" s="962"/>
      <c r="X124" s="962"/>
      <c r="Y124" s="962"/>
      <c r="Z124" s="963"/>
      <c r="AA124" s="997" t="s">
        <v>122</v>
      </c>
      <c r="AB124" s="998"/>
      <c r="AC124" s="998"/>
      <c r="AD124" s="998"/>
      <c r="AE124" s="999"/>
      <c r="AF124" s="1000" t="s">
        <v>122</v>
      </c>
      <c r="AG124" s="998"/>
      <c r="AH124" s="998"/>
      <c r="AI124" s="998"/>
      <c r="AJ124" s="999"/>
      <c r="AK124" s="1000" t="s">
        <v>122</v>
      </c>
      <c r="AL124" s="998"/>
      <c r="AM124" s="998"/>
      <c r="AN124" s="998"/>
      <c r="AO124" s="999"/>
      <c r="AP124" s="1001" t="s">
        <v>122</v>
      </c>
      <c r="AQ124" s="1002"/>
      <c r="AR124" s="1002"/>
      <c r="AS124" s="1002"/>
      <c r="AT124" s="1003"/>
      <c r="AU124" s="1099" t="s">
        <v>451</v>
      </c>
      <c r="AV124" s="1100"/>
      <c r="AW124" s="1100"/>
      <c r="AX124" s="1100"/>
      <c r="AY124" s="1100"/>
      <c r="AZ124" s="1100"/>
      <c r="BA124" s="1100"/>
      <c r="BB124" s="1100"/>
      <c r="BC124" s="1100"/>
      <c r="BD124" s="1100"/>
      <c r="BE124" s="1100"/>
      <c r="BF124" s="1100"/>
      <c r="BG124" s="1100"/>
      <c r="BH124" s="1100"/>
      <c r="BI124" s="1100"/>
      <c r="BJ124" s="1100"/>
      <c r="BK124" s="1100"/>
      <c r="BL124" s="1100"/>
      <c r="BM124" s="1100"/>
      <c r="BN124" s="1100"/>
      <c r="BO124" s="1100"/>
      <c r="BP124" s="1101"/>
      <c r="BQ124" s="1102">
        <v>15.9</v>
      </c>
      <c r="BR124" s="1066"/>
      <c r="BS124" s="1066"/>
      <c r="BT124" s="1066"/>
      <c r="BU124" s="1066"/>
      <c r="BV124" s="1066">
        <v>5.0999999999999996</v>
      </c>
      <c r="BW124" s="1066"/>
      <c r="BX124" s="1066"/>
      <c r="BY124" s="1066"/>
      <c r="BZ124" s="1066"/>
      <c r="CA124" s="1066" t="s">
        <v>122</v>
      </c>
      <c r="CB124" s="1066"/>
      <c r="CC124" s="1066"/>
      <c r="CD124" s="1066"/>
      <c r="CE124" s="1066"/>
      <c r="CF124" s="1067"/>
      <c r="CG124" s="1068"/>
      <c r="CH124" s="1068"/>
      <c r="CI124" s="1068"/>
      <c r="CJ124" s="1069"/>
      <c r="CK124" s="1051"/>
      <c r="CL124" s="1051"/>
      <c r="CM124" s="1051"/>
      <c r="CN124" s="1051"/>
      <c r="CO124" s="1052"/>
      <c r="CP124" s="1058" t="s">
        <v>452</v>
      </c>
      <c r="CQ124" s="1059"/>
      <c r="CR124" s="1059"/>
      <c r="CS124" s="1059"/>
      <c r="CT124" s="1059"/>
      <c r="CU124" s="1059"/>
      <c r="CV124" s="1059"/>
      <c r="CW124" s="1059"/>
      <c r="CX124" s="1059"/>
      <c r="CY124" s="1059"/>
      <c r="CZ124" s="1059"/>
      <c r="DA124" s="1059"/>
      <c r="DB124" s="1059"/>
      <c r="DC124" s="1059"/>
      <c r="DD124" s="1059"/>
      <c r="DE124" s="1059"/>
      <c r="DF124" s="1060"/>
      <c r="DG124" s="1043" t="s">
        <v>122</v>
      </c>
      <c r="DH124" s="1025"/>
      <c r="DI124" s="1025"/>
      <c r="DJ124" s="1025"/>
      <c r="DK124" s="1026"/>
      <c r="DL124" s="1024" t="s">
        <v>122</v>
      </c>
      <c r="DM124" s="1025"/>
      <c r="DN124" s="1025"/>
      <c r="DO124" s="1025"/>
      <c r="DP124" s="1026"/>
      <c r="DQ124" s="1024" t="s">
        <v>122</v>
      </c>
      <c r="DR124" s="1025"/>
      <c r="DS124" s="1025"/>
      <c r="DT124" s="1025"/>
      <c r="DU124" s="1026"/>
      <c r="DV124" s="1027" t="s">
        <v>122</v>
      </c>
      <c r="DW124" s="1028"/>
      <c r="DX124" s="1028"/>
      <c r="DY124" s="1028"/>
      <c r="DZ124" s="1029"/>
    </row>
    <row r="125" spans="1:130" s="218" customFormat="1" ht="26.25" customHeight="1" x14ac:dyDescent="0.15">
      <c r="A125" s="1097"/>
      <c r="B125" s="988"/>
      <c r="C125" s="961" t="s">
        <v>441</v>
      </c>
      <c r="D125" s="962"/>
      <c r="E125" s="962"/>
      <c r="F125" s="962"/>
      <c r="G125" s="962"/>
      <c r="H125" s="962"/>
      <c r="I125" s="962"/>
      <c r="J125" s="962"/>
      <c r="K125" s="962"/>
      <c r="L125" s="962"/>
      <c r="M125" s="962"/>
      <c r="N125" s="962"/>
      <c r="O125" s="962"/>
      <c r="P125" s="962"/>
      <c r="Q125" s="962"/>
      <c r="R125" s="962"/>
      <c r="S125" s="962"/>
      <c r="T125" s="962"/>
      <c r="U125" s="962"/>
      <c r="V125" s="962"/>
      <c r="W125" s="962"/>
      <c r="X125" s="962"/>
      <c r="Y125" s="962"/>
      <c r="Z125" s="963"/>
      <c r="AA125" s="997" t="s">
        <v>122</v>
      </c>
      <c r="AB125" s="998"/>
      <c r="AC125" s="998"/>
      <c r="AD125" s="998"/>
      <c r="AE125" s="999"/>
      <c r="AF125" s="1000" t="s">
        <v>122</v>
      </c>
      <c r="AG125" s="998"/>
      <c r="AH125" s="998"/>
      <c r="AI125" s="998"/>
      <c r="AJ125" s="999"/>
      <c r="AK125" s="1000" t="s">
        <v>122</v>
      </c>
      <c r="AL125" s="998"/>
      <c r="AM125" s="998"/>
      <c r="AN125" s="998"/>
      <c r="AO125" s="999"/>
      <c r="AP125" s="1001" t="s">
        <v>122</v>
      </c>
      <c r="AQ125" s="1002"/>
      <c r="AR125" s="1002"/>
      <c r="AS125" s="1002"/>
      <c r="AT125" s="100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61" t="s">
        <v>453</v>
      </c>
      <c r="CL125" s="1046"/>
      <c r="CM125" s="1046"/>
      <c r="CN125" s="1046"/>
      <c r="CO125" s="1047"/>
      <c r="CP125" s="968" t="s">
        <v>454</v>
      </c>
      <c r="CQ125" s="936"/>
      <c r="CR125" s="936"/>
      <c r="CS125" s="936"/>
      <c r="CT125" s="936"/>
      <c r="CU125" s="936"/>
      <c r="CV125" s="936"/>
      <c r="CW125" s="936"/>
      <c r="CX125" s="936"/>
      <c r="CY125" s="936"/>
      <c r="CZ125" s="936"/>
      <c r="DA125" s="936"/>
      <c r="DB125" s="936"/>
      <c r="DC125" s="936"/>
      <c r="DD125" s="936"/>
      <c r="DE125" s="936"/>
      <c r="DF125" s="937"/>
      <c r="DG125" s="969" t="s">
        <v>122</v>
      </c>
      <c r="DH125" s="970"/>
      <c r="DI125" s="970"/>
      <c r="DJ125" s="970"/>
      <c r="DK125" s="970"/>
      <c r="DL125" s="970" t="s">
        <v>122</v>
      </c>
      <c r="DM125" s="970"/>
      <c r="DN125" s="970"/>
      <c r="DO125" s="970"/>
      <c r="DP125" s="970"/>
      <c r="DQ125" s="970" t="s">
        <v>122</v>
      </c>
      <c r="DR125" s="970"/>
      <c r="DS125" s="970"/>
      <c r="DT125" s="970"/>
      <c r="DU125" s="970"/>
      <c r="DV125" s="971" t="s">
        <v>122</v>
      </c>
      <c r="DW125" s="971"/>
      <c r="DX125" s="971"/>
      <c r="DY125" s="971"/>
      <c r="DZ125" s="972"/>
    </row>
    <row r="126" spans="1:130" s="218" customFormat="1" ht="26.25" customHeight="1" thickBot="1" x14ac:dyDescent="0.2">
      <c r="A126" s="1097"/>
      <c r="B126" s="988"/>
      <c r="C126" s="961" t="s">
        <v>443</v>
      </c>
      <c r="D126" s="962"/>
      <c r="E126" s="962"/>
      <c r="F126" s="962"/>
      <c r="G126" s="962"/>
      <c r="H126" s="962"/>
      <c r="I126" s="962"/>
      <c r="J126" s="962"/>
      <c r="K126" s="962"/>
      <c r="L126" s="962"/>
      <c r="M126" s="962"/>
      <c r="N126" s="962"/>
      <c r="O126" s="962"/>
      <c r="P126" s="962"/>
      <c r="Q126" s="962"/>
      <c r="R126" s="962"/>
      <c r="S126" s="962"/>
      <c r="T126" s="962"/>
      <c r="U126" s="962"/>
      <c r="V126" s="962"/>
      <c r="W126" s="962"/>
      <c r="X126" s="962"/>
      <c r="Y126" s="962"/>
      <c r="Z126" s="963"/>
      <c r="AA126" s="997">
        <v>111</v>
      </c>
      <c r="AB126" s="998"/>
      <c r="AC126" s="998"/>
      <c r="AD126" s="998"/>
      <c r="AE126" s="999"/>
      <c r="AF126" s="1000">
        <v>113</v>
      </c>
      <c r="AG126" s="998"/>
      <c r="AH126" s="998"/>
      <c r="AI126" s="998"/>
      <c r="AJ126" s="999"/>
      <c r="AK126" s="1000">
        <v>99</v>
      </c>
      <c r="AL126" s="998"/>
      <c r="AM126" s="998"/>
      <c r="AN126" s="998"/>
      <c r="AO126" s="999"/>
      <c r="AP126" s="1001">
        <v>0</v>
      </c>
      <c r="AQ126" s="1002"/>
      <c r="AR126" s="1002"/>
      <c r="AS126" s="1002"/>
      <c r="AT126" s="100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2"/>
      <c r="CL126" s="1049"/>
      <c r="CM126" s="1049"/>
      <c r="CN126" s="1049"/>
      <c r="CO126" s="1050"/>
      <c r="CP126" s="961" t="s">
        <v>455</v>
      </c>
      <c r="CQ126" s="962"/>
      <c r="CR126" s="962"/>
      <c r="CS126" s="962"/>
      <c r="CT126" s="962"/>
      <c r="CU126" s="962"/>
      <c r="CV126" s="962"/>
      <c r="CW126" s="962"/>
      <c r="CX126" s="962"/>
      <c r="CY126" s="962"/>
      <c r="CZ126" s="962"/>
      <c r="DA126" s="962"/>
      <c r="DB126" s="962"/>
      <c r="DC126" s="962"/>
      <c r="DD126" s="962"/>
      <c r="DE126" s="962"/>
      <c r="DF126" s="963"/>
      <c r="DG126" s="964" t="s">
        <v>122</v>
      </c>
      <c r="DH126" s="965"/>
      <c r="DI126" s="965"/>
      <c r="DJ126" s="965"/>
      <c r="DK126" s="965"/>
      <c r="DL126" s="965" t="s">
        <v>122</v>
      </c>
      <c r="DM126" s="965"/>
      <c r="DN126" s="965"/>
      <c r="DO126" s="965"/>
      <c r="DP126" s="965"/>
      <c r="DQ126" s="965" t="s">
        <v>122</v>
      </c>
      <c r="DR126" s="965"/>
      <c r="DS126" s="965"/>
      <c r="DT126" s="965"/>
      <c r="DU126" s="965"/>
      <c r="DV126" s="966" t="s">
        <v>122</v>
      </c>
      <c r="DW126" s="966"/>
      <c r="DX126" s="966"/>
      <c r="DY126" s="966"/>
      <c r="DZ126" s="967"/>
    </row>
    <row r="127" spans="1:130" s="218" customFormat="1" ht="26.25" customHeight="1" x14ac:dyDescent="0.15">
      <c r="A127" s="1098"/>
      <c r="B127" s="990"/>
      <c r="C127" s="1012" t="s">
        <v>456</v>
      </c>
      <c r="D127" s="1004"/>
      <c r="E127" s="1004"/>
      <c r="F127" s="1004"/>
      <c r="G127" s="1004"/>
      <c r="H127" s="1004"/>
      <c r="I127" s="1004"/>
      <c r="J127" s="1004"/>
      <c r="K127" s="1004"/>
      <c r="L127" s="1004"/>
      <c r="M127" s="1004"/>
      <c r="N127" s="1004"/>
      <c r="O127" s="1004"/>
      <c r="P127" s="1004"/>
      <c r="Q127" s="1004"/>
      <c r="R127" s="1004"/>
      <c r="S127" s="1004"/>
      <c r="T127" s="1004"/>
      <c r="U127" s="1004"/>
      <c r="V127" s="1004"/>
      <c r="W127" s="1004"/>
      <c r="X127" s="1004"/>
      <c r="Y127" s="1004"/>
      <c r="Z127" s="1005"/>
      <c r="AA127" s="997">
        <v>203</v>
      </c>
      <c r="AB127" s="998"/>
      <c r="AC127" s="998"/>
      <c r="AD127" s="998"/>
      <c r="AE127" s="999"/>
      <c r="AF127" s="1000">
        <v>173</v>
      </c>
      <c r="AG127" s="998"/>
      <c r="AH127" s="998"/>
      <c r="AI127" s="998"/>
      <c r="AJ127" s="999"/>
      <c r="AK127" s="1000">
        <v>144</v>
      </c>
      <c r="AL127" s="998"/>
      <c r="AM127" s="998"/>
      <c r="AN127" s="998"/>
      <c r="AO127" s="999"/>
      <c r="AP127" s="1001">
        <v>0</v>
      </c>
      <c r="AQ127" s="1002"/>
      <c r="AR127" s="1002"/>
      <c r="AS127" s="1002"/>
      <c r="AT127" s="1003"/>
      <c r="AU127" s="220"/>
      <c r="AV127" s="220"/>
      <c r="AW127" s="220"/>
      <c r="AX127" s="1071" t="s">
        <v>457</v>
      </c>
      <c r="AY127" s="1072"/>
      <c r="AZ127" s="1072"/>
      <c r="BA127" s="1072"/>
      <c r="BB127" s="1072"/>
      <c r="BC127" s="1072"/>
      <c r="BD127" s="1072"/>
      <c r="BE127" s="1073"/>
      <c r="BF127" s="1074" t="s">
        <v>458</v>
      </c>
      <c r="BG127" s="1072"/>
      <c r="BH127" s="1072"/>
      <c r="BI127" s="1072"/>
      <c r="BJ127" s="1072"/>
      <c r="BK127" s="1072"/>
      <c r="BL127" s="1073"/>
      <c r="BM127" s="1074" t="s">
        <v>459</v>
      </c>
      <c r="BN127" s="1072"/>
      <c r="BO127" s="1072"/>
      <c r="BP127" s="1072"/>
      <c r="BQ127" s="1072"/>
      <c r="BR127" s="1072"/>
      <c r="BS127" s="1073"/>
      <c r="BT127" s="1074" t="s">
        <v>460</v>
      </c>
      <c r="BU127" s="1072"/>
      <c r="BV127" s="1072"/>
      <c r="BW127" s="1072"/>
      <c r="BX127" s="1072"/>
      <c r="BY127" s="1072"/>
      <c r="BZ127" s="1095"/>
      <c r="CA127" s="220"/>
      <c r="CB127" s="220"/>
      <c r="CC127" s="220"/>
      <c r="CD127" s="243"/>
      <c r="CE127" s="243"/>
      <c r="CF127" s="243"/>
      <c r="CG127" s="220"/>
      <c r="CH127" s="220"/>
      <c r="CI127" s="220"/>
      <c r="CJ127" s="242"/>
      <c r="CK127" s="1062"/>
      <c r="CL127" s="1049"/>
      <c r="CM127" s="1049"/>
      <c r="CN127" s="1049"/>
      <c r="CO127" s="1050"/>
      <c r="CP127" s="961" t="s">
        <v>461</v>
      </c>
      <c r="CQ127" s="962"/>
      <c r="CR127" s="962"/>
      <c r="CS127" s="962"/>
      <c r="CT127" s="962"/>
      <c r="CU127" s="962"/>
      <c r="CV127" s="962"/>
      <c r="CW127" s="962"/>
      <c r="CX127" s="962"/>
      <c r="CY127" s="962"/>
      <c r="CZ127" s="962"/>
      <c r="DA127" s="962"/>
      <c r="DB127" s="962"/>
      <c r="DC127" s="962"/>
      <c r="DD127" s="962"/>
      <c r="DE127" s="962"/>
      <c r="DF127" s="963"/>
      <c r="DG127" s="964" t="s">
        <v>122</v>
      </c>
      <c r="DH127" s="965"/>
      <c r="DI127" s="965"/>
      <c r="DJ127" s="965"/>
      <c r="DK127" s="965"/>
      <c r="DL127" s="965" t="s">
        <v>122</v>
      </c>
      <c r="DM127" s="965"/>
      <c r="DN127" s="965"/>
      <c r="DO127" s="965"/>
      <c r="DP127" s="965"/>
      <c r="DQ127" s="965" t="s">
        <v>122</v>
      </c>
      <c r="DR127" s="965"/>
      <c r="DS127" s="965"/>
      <c r="DT127" s="965"/>
      <c r="DU127" s="965"/>
      <c r="DV127" s="966" t="s">
        <v>122</v>
      </c>
      <c r="DW127" s="966"/>
      <c r="DX127" s="966"/>
      <c r="DY127" s="966"/>
      <c r="DZ127" s="967"/>
    </row>
    <row r="128" spans="1:130" s="218" customFormat="1" ht="26.25" customHeight="1" thickBot="1" x14ac:dyDescent="0.2">
      <c r="A128" s="1081" t="s">
        <v>462</v>
      </c>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3" t="s">
        <v>463</v>
      </c>
      <c r="X128" s="1083"/>
      <c r="Y128" s="1083"/>
      <c r="Z128" s="1084"/>
      <c r="AA128" s="1085">
        <v>68414</v>
      </c>
      <c r="AB128" s="1086"/>
      <c r="AC128" s="1086"/>
      <c r="AD128" s="1086"/>
      <c r="AE128" s="1087"/>
      <c r="AF128" s="1088">
        <v>55692</v>
      </c>
      <c r="AG128" s="1086"/>
      <c r="AH128" s="1086"/>
      <c r="AI128" s="1086"/>
      <c r="AJ128" s="1087"/>
      <c r="AK128" s="1088">
        <v>51192</v>
      </c>
      <c r="AL128" s="1086"/>
      <c r="AM128" s="1086"/>
      <c r="AN128" s="1086"/>
      <c r="AO128" s="1087"/>
      <c r="AP128" s="1089"/>
      <c r="AQ128" s="1090"/>
      <c r="AR128" s="1090"/>
      <c r="AS128" s="1090"/>
      <c r="AT128" s="1091"/>
      <c r="AU128" s="220"/>
      <c r="AV128" s="220"/>
      <c r="AW128" s="220"/>
      <c r="AX128" s="935" t="s">
        <v>464</v>
      </c>
      <c r="AY128" s="936"/>
      <c r="AZ128" s="936"/>
      <c r="BA128" s="936"/>
      <c r="BB128" s="936"/>
      <c r="BC128" s="936"/>
      <c r="BD128" s="936"/>
      <c r="BE128" s="937"/>
      <c r="BF128" s="1092" t="s">
        <v>122</v>
      </c>
      <c r="BG128" s="1093"/>
      <c r="BH128" s="1093"/>
      <c r="BI128" s="1093"/>
      <c r="BJ128" s="1093"/>
      <c r="BK128" s="1093"/>
      <c r="BL128" s="1094"/>
      <c r="BM128" s="1092">
        <v>15</v>
      </c>
      <c r="BN128" s="1093"/>
      <c r="BO128" s="1093"/>
      <c r="BP128" s="1093"/>
      <c r="BQ128" s="1093"/>
      <c r="BR128" s="1093"/>
      <c r="BS128" s="1094"/>
      <c r="BT128" s="1092">
        <v>20</v>
      </c>
      <c r="BU128" s="1093"/>
      <c r="BV128" s="1093"/>
      <c r="BW128" s="1093"/>
      <c r="BX128" s="1093"/>
      <c r="BY128" s="1093"/>
      <c r="BZ128" s="1115"/>
      <c r="CA128" s="243"/>
      <c r="CB128" s="243"/>
      <c r="CC128" s="243"/>
      <c r="CD128" s="243"/>
      <c r="CE128" s="243"/>
      <c r="CF128" s="243"/>
      <c r="CG128" s="220"/>
      <c r="CH128" s="220"/>
      <c r="CI128" s="220"/>
      <c r="CJ128" s="242"/>
      <c r="CK128" s="1063"/>
      <c r="CL128" s="1064"/>
      <c r="CM128" s="1064"/>
      <c r="CN128" s="1064"/>
      <c r="CO128" s="1065"/>
      <c r="CP128" s="1075" t="s">
        <v>465</v>
      </c>
      <c r="CQ128" s="762"/>
      <c r="CR128" s="762"/>
      <c r="CS128" s="762"/>
      <c r="CT128" s="762"/>
      <c r="CU128" s="762"/>
      <c r="CV128" s="762"/>
      <c r="CW128" s="762"/>
      <c r="CX128" s="762"/>
      <c r="CY128" s="762"/>
      <c r="CZ128" s="762"/>
      <c r="DA128" s="762"/>
      <c r="DB128" s="762"/>
      <c r="DC128" s="762"/>
      <c r="DD128" s="762"/>
      <c r="DE128" s="762"/>
      <c r="DF128" s="1076"/>
      <c r="DG128" s="1077" t="s">
        <v>122</v>
      </c>
      <c r="DH128" s="1078"/>
      <c r="DI128" s="1078"/>
      <c r="DJ128" s="1078"/>
      <c r="DK128" s="1078"/>
      <c r="DL128" s="1078" t="s">
        <v>122</v>
      </c>
      <c r="DM128" s="1078"/>
      <c r="DN128" s="1078"/>
      <c r="DO128" s="1078"/>
      <c r="DP128" s="1078"/>
      <c r="DQ128" s="1078" t="s">
        <v>122</v>
      </c>
      <c r="DR128" s="1078"/>
      <c r="DS128" s="1078"/>
      <c r="DT128" s="1078"/>
      <c r="DU128" s="1078"/>
      <c r="DV128" s="1079" t="s">
        <v>122</v>
      </c>
      <c r="DW128" s="1079"/>
      <c r="DX128" s="1079"/>
      <c r="DY128" s="1079"/>
      <c r="DZ128" s="1080"/>
    </row>
    <row r="129" spans="1:131" s="218" customFormat="1" ht="26.25" customHeight="1" x14ac:dyDescent="0.15">
      <c r="A129" s="973" t="s">
        <v>102</v>
      </c>
      <c r="B129" s="974"/>
      <c r="C129" s="974"/>
      <c r="D129" s="974"/>
      <c r="E129" s="974"/>
      <c r="F129" s="974"/>
      <c r="G129" s="974"/>
      <c r="H129" s="974"/>
      <c r="I129" s="974"/>
      <c r="J129" s="974"/>
      <c r="K129" s="974"/>
      <c r="L129" s="974"/>
      <c r="M129" s="974"/>
      <c r="N129" s="974"/>
      <c r="O129" s="974"/>
      <c r="P129" s="974"/>
      <c r="Q129" s="974"/>
      <c r="R129" s="974"/>
      <c r="S129" s="974"/>
      <c r="T129" s="974"/>
      <c r="U129" s="974"/>
      <c r="V129" s="974"/>
      <c r="W129" s="1109" t="s">
        <v>466</v>
      </c>
      <c r="X129" s="1110"/>
      <c r="Y129" s="1110"/>
      <c r="Z129" s="1111"/>
      <c r="AA129" s="997">
        <v>3453999</v>
      </c>
      <c r="AB129" s="998"/>
      <c r="AC129" s="998"/>
      <c r="AD129" s="998"/>
      <c r="AE129" s="999"/>
      <c r="AF129" s="1000">
        <v>3488260</v>
      </c>
      <c r="AG129" s="998"/>
      <c r="AH129" s="998"/>
      <c r="AI129" s="998"/>
      <c r="AJ129" s="999"/>
      <c r="AK129" s="1000">
        <v>3559963</v>
      </c>
      <c r="AL129" s="998"/>
      <c r="AM129" s="998"/>
      <c r="AN129" s="998"/>
      <c r="AO129" s="999"/>
      <c r="AP129" s="1112"/>
      <c r="AQ129" s="1113"/>
      <c r="AR129" s="1113"/>
      <c r="AS129" s="1113"/>
      <c r="AT129" s="1114"/>
      <c r="AU129" s="221"/>
      <c r="AV129" s="221"/>
      <c r="AW129" s="221"/>
      <c r="AX129" s="1104" t="s">
        <v>467</v>
      </c>
      <c r="AY129" s="962"/>
      <c r="AZ129" s="962"/>
      <c r="BA129" s="962"/>
      <c r="BB129" s="962"/>
      <c r="BC129" s="962"/>
      <c r="BD129" s="962"/>
      <c r="BE129" s="963"/>
      <c r="BF129" s="1105" t="s">
        <v>122</v>
      </c>
      <c r="BG129" s="1106"/>
      <c r="BH129" s="1106"/>
      <c r="BI129" s="1106"/>
      <c r="BJ129" s="1106"/>
      <c r="BK129" s="1106"/>
      <c r="BL129" s="1107"/>
      <c r="BM129" s="1105">
        <v>20</v>
      </c>
      <c r="BN129" s="1106"/>
      <c r="BO129" s="1106"/>
      <c r="BP129" s="1106"/>
      <c r="BQ129" s="1106"/>
      <c r="BR129" s="1106"/>
      <c r="BS129" s="1107"/>
      <c r="BT129" s="1105">
        <v>30</v>
      </c>
      <c r="BU129" s="1106"/>
      <c r="BV129" s="1106"/>
      <c r="BW129" s="1106"/>
      <c r="BX129" s="1106"/>
      <c r="BY129" s="1106"/>
      <c r="BZ129" s="1108"/>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3" t="s">
        <v>468</v>
      </c>
      <c r="B130" s="974"/>
      <c r="C130" s="974"/>
      <c r="D130" s="974"/>
      <c r="E130" s="974"/>
      <c r="F130" s="974"/>
      <c r="G130" s="974"/>
      <c r="H130" s="974"/>
      <c r="I130" s="974"/>
      <c r="J130" s="974"/>
      <c r="K130" s="974"/>
      <c r="L130" s="974"/>
      <c r="M130" s="974"/>
      <c r="N130" s="974"/>
      <c r="O130" s="974"/>
      <c r="P130" s="974"/>
      <c r="Q130" s="974"/>
      <c r="R130" s="974"/>
      <c r="S130" s="974"/>
      <c r="T130" s="974"/>
      <c r="U130" s="974"/>
      <c r="V130" s="974"/>
      <c r="W130" s="1109" t="s">
        <v>469</v>
      </c>
      <c r="X130" s="1110"/>
      <c r="Y130" s="1110"/>
      <c r="Z130" s="1111"/>
      <c r="AA130" s="997">
        <v>524432</v>
      </c>
      <c r="AB130" s="998"/>
      <c r="AC130" s="998"/>
      <c r="AD130" s="998"/>
      <c r="AE130" s="999"/>
      <c r="AF130" s="1000">
        <v>535988</v>
      </c>
      <c r="AG130" s="998"/>
      <c r="AH130" s="998"/>
      <c r="AI130" s="998"/>
      <c r="AJ130" s="999"/>
      <c r="AK130" s="1000">
        <v>527284</v>
      </c>
      <c r="AL130" s="998"/>
      <c r="AM130" s="998"/>
      <c r="AN130" s="998"/>
      <c r="AO130" s="999"/>
      <c r="AP130" s="1112"/>
      <c r="AQ130" s="1113"/>
      <c r="AR130" s="1113"/>
      <c r="AS130" s="1113"/>
      <c r="AT130" s="1114"/>
      <c r="AU130" s="221"/>
      <c r="AV130" s="221"/>
      <c r="AW130" s="221"/>
      <c r="AX130" s="1104" t="s">
        <v>470</v>
      </c>
      <c r="AY130" s="962"/>
      <c r="AZ130" s="962"/>
      <c r="BA130" s="962"/>
      <c r="BB130" s="962"/>
      <c r="BC130" s="962"/>
      <c r="BD130" s="962"/>
      <c r="BE130" s="963"/>
      <c r="BF130" s="1140">
        <v>6.7</v>
      </c>
      <c r="BG130" s="1141"/>
      <c r="BH130" s="1141"/>
      <c r="BI130" s="1141"/>
      <c r="BJ130" s="1141"/>
      <c r="BK130" s="1141"/>
      <c r="BL130" s="1142"/>
      <c r="BM130" s="1140">
        <v>25</v>
      </c>
      <c r="BN130" s="1141"/>
      <c r="BO130" s="1141"/>
      <c r="BP130" s="1141"/>
      <c r="BQ130" s="1141"/>
      <c r="BR130" s="1141"/>
      <c r="BS130" s="1142"/>
      <c r="BT130" s="1140">
        <v>35</v>
      </c>
      <c r="BU130" s="1141"/>
      <c r="BV130" s="1141"/>
      <c r="BW130" s="1141"/>
      <c r="BX130" s="1141"/>
      <c r="BY130" s="1141"/>
      <c r="BZ130" s="114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4"/>
      <c r="B131" s="1145"/>
      <c r="C131" s="1145"/>
      <c r="D131" s="1145"/>
      <c r="E131" s="1145"/>
      <c r="F131" s="1145"/>
      <c r="G131" s="1145"/>
      <c r="H131" s="1145"/>
      <c r="I131" s="1145"/>
      <c r="J131" s="1145"/>
      <c r="K131" s="1145"/>
      <c r="L131" s="1145"/>
      <c r="M131" s="1145"/>
      <c r="N131" s="1145"/>
      <c r="O131" s="1145"/>
      <c r="P131" s="1145"/>
      <c r="Q131" s="1145"/>
      <c r="R131" s="1145"/>
      <c r="S131" s="1145"/>
      <c r="T131" s="1145"/>
      <c r="U131" s="1145"/>
      <c r="V131" s="1145"/>
      <c r="W131" s="1146" t="s">
        <v>471</v>
      </c>
      <c r="X131" s="1147"/>
      <c r="Y131" s="1147"/>
      <c r="Z131" s="1148"/>
      <c r="AA131" s="1043">
        <v>2929567</v>
      </c>
      <c r="AB131" s="1025"/>
      <c r="AC131" s="1025"/>
      <c r="AD131" s="1025"/>
      <c r="AE131" s="1026"/>
      <c r="AF131" s="1024">
        <v>2952272</v>
      </c>
      <c r="AG131" s="1025"/>
      <c r="AH131" s="1025"/>
      <c r="AI131" s="1025"/>
      <c r="AJ131" s="1026"/>
      <c r="AK131" s="1024">
        <v>3032679</v>
      </c>
      <c r="AL131" s="1025"/>
      <c r="AM131" s="1025"/>
      <c r="AN131" s="1025"/>
      <c r="AO131" s="1026"/>
      <c r="AP131" s="1149"/>
      <c r="AQ131" s="1150"/>
      <c r="AR131" s="1150"/>
      <c r="AS131" s="1150"/>
      <c r="AT131" s="1151"/>
      <c r="AU131" s="221"/>
      <c r="AV131" s="221"/>
      <c r="AW131" s="221"/>
      <c r="AX131" s="1122" t="s">
        <v>472</v>
      </c>
      <c r="AY131" s="762"/>
      <c r="AZ131" s="762"/>
      <c r="BA131" s="762"/>
      <c r="BB131" s="762"/>
      <c r="BC131" s="762"/>
      <c r="BD131" s="762"/>
      <c r="BE131" s="1076"/>
      <c r="BF131" s="1123" t="s">
        <v>122</v>
      </c>
      <c r="BG131" s="1124"/>
      <c r="BH131" s="1124"/>
      <c r="BI131" s="1124"/>
      <c r="BJ131" s="1124"/>
      <c r="BK131" s="1124"/>
      <c r="BL131" s="1125"/>
      <c r="BM131" s="1123">
        <v>350</v>
      </c>
      <c r="BN131" s="1124"/>
      <c r="BO131" s="1124"/>
      <c r="BP131" s="1124"/>
      <c r="BQ131" s="1124"/>
      <c r="BR131" s="1124"/>
      <c r="BS131" s="1125"/>
      <c r="BT131" s="1126"/>
      <c r="BU131" s="1127"/>
      <c r="BV131" s="1127"/>
      <c r="BW131" s="1127"/>
      <c r="BX131" s="1127"/>
      <c r="BY131" s="1127"/>
      <c r="BZ131" s="1128"/>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9" t="s">
        <v>473</v>
      </c>
      <c r="B132" s="1130"/>
      <c r="C132" s="1130"/>
      <c r="D132" s="1130"/>
      <c r="E132" s="1130"/>
      <c r="F132" s="1130"/>
      <c r="G132" s="1130"/>
      <c r="H132" s="1130"/>
      <c r="I132" s="1130"/>
      <c r="J132" s="1130"/>
      <c r="K132" s="1130"/>
      <c r="L132" s="1130"/>
      <c r="M132" s="1130"/>
      <c r="N132" s="1130"/>
      <c r="O132" s="1130"/>
      <c r="P132" s="1130"/>
      <c r="Q132" s="1130"/>
      <c r="R132" s="1130"/>
      <c r="S132" s="1130"/>
      <c r="T132" s="1130"/>
      <c r="U132" s="1130"/>
      <c r="V132" s="1133" t="s">
        <v>474</v>
      </c>
      <c r="W132" s="1133"/>
      <c r="X132" s="1133"/>
      <c r="Y132" s="1133"/>
      <c r="Z132" s="1134"/>
      <c r="AA132" s="1135">
        <v>5.9509480000000003</v>
      </c>
      <c r="AB132" s="1136"/>
      <c r="AC132" s="1136"/>
      <c r="AD132" s="1136"/>
      <c r="AE132" s="1137"/>
      <c r="AF132" s="1138">
        <v>7.7678140000000004</v>
      </c>
      <c r="AG132" s="1136"/>
      <c r="AH132" s="1136"/>
      <c r="AI132" s="1136"/>
      <c r="AJ132" s="1137"/>
      <c r="AK132" s="1138">
        <v>6.5279249999999998</v>
      </c>
      <c r="AL132" s="1136"/>
      <c r="AM132" s="1136"/>
      <c r="AN132" s="1136"/>
      <c r="AO132" s="1137"/>
      <c r="AP132" s="1040"/>
      <c r="AQ132" s="1041"/>
      <c r="AR132" s="1041"/>
      <c r="AS132" s="1041"/>
      <c r="AT132" s="1139"/>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31"/>
      <c r="B133" s="1132"/>
      <c r="C133" s="1132"/>
      <c r="D133" s="1132"/>
      <c r="E133" s="1132"/>
      <c r="F133" s="1132"/>
      <c r="G133" s="1132"/>
      <c r="H133" s="1132"/>
      <c r="I133" s="1132"/>
      <c r="J133" s="1132"/>
      <c r="K133" s="1132"/>
      <c r="L133" s="1132"/>
      <c r="M133" s="1132"/>
      <c r="N133" s="1132"/>
      <c r="O133" s="1132"/>
      <c r="P133" s="1132"/>
      <c r="Q133" s="1132"/>
      <c r="R133" s="1132"/>
      <c r="S133" s="1132"/>
      <c r="T133" s="1132"/>
      <c r="U133" s="1132"/>
      <c r="V133" s="1116" t="s">
        <v>475</v>
      </c>
      <c r="W133" s="1116"/>
      <c r="X133" s="1116"/>
      <c r="Y133" s="1116"/>
      <c r="Z133" s="1117"/>
      <c r="AA133" s="1118">
        <v>5.3</v>
      </c>
      <c r="AB133" s="1119"/>
      <c r="AC133" s="1119"/>
      <c r="AD133" s="1119"/>
      <c r="AE133" s="1120"/>
      <c r="AF133" s="1118">
        <v>6.2</v>
      </c>
      <c r="AG133" s="1119"/>
      <c r="AH133" s="1119"/>
      <c r="AI133" s="1119"/>
      <c r="AJ133" s="1120"/>
      <c r="AK133" s="1118">
        <v>6.7</v>
      </c>
      <c r="AL133" s="1119"/>
      <c r="AM133" s="1119"/>
      <c r="AN133" s="1119"/>
      <c r="AO133" s="1120"/>
      <c r="AP133" s="1067"/>
      <c r="AQ133" s="1068"/>
      <c r="AR133" s="1068"/>
      <c r="AS133" s="1068"/>
      <c r="AT133" s="1121"/>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0DqrOB6jIGvihECjIMgj2wGcWRmY3F1LZFoO9KNA8iGbU0qwrMkDR45ZRVukha0pXkemn0xRYC1+vsfDZXn2Q==" saltValue="9HhPUvB/mNyGiFZyAIwJn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CT73" sqref="CT7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nI+Y6x+49pmhn4Ld+zB1dOJk4xR2H+tkrYmL04ih0e3EIq4BcbH/P2Z2C+f5CPt0CplDMwr6o1nD9v5KCohHQ==" saltValue="icsPfpmxjTEVqhTF0+LO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S8Ms3z+qL9YxvaUPBSoDnKZ5Y6l+JOgHTWZX1SFiW8MucZwiBjz38CClZJ3HxqzewUm8HYjaT6s+KAG7VKjNg==" saltValue="q14822gv9xdK01ryhbZVx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L25" sqref="AL25"/>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3"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4"/>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5" t="s">
        <v>484</v>
      </c>
      <c r="AL9" s="1156"/>
      <c r="AM9" s="1156"/>
      <c r="AN9" s="1157"/>
      <c r="AO9" s="269">
        <v>1224746</v>
      </c>
      <c r="AP9" s="269">
        <v>189501</v>
      </c>
      <c r="AQ9" s="270">
        <v>156369</v>
      </c>
      <c r="AR9" s="271">
        <v>21.2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5" t="s">
        <v>485</v>
      </c>
      <c r="AL10" s="1156"/>
      <c r="AM10" s="1156"/>
      <c r="AN10" s="1157"/>
      <c r="AO10" s="272">
        <v>583</v>
      </c>
      <c r="AP10" s="272">
        <v>90</v>
      </c>
      <c r="AQ10" s="273">
        <v>21449</v>
      </c>
      <c r="AR10" s="274">
        <v>-99.6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5" t="s">
        <v>486</v>
      </c>
      <c r="AL11" s="1156"/>
      <c r="AM11" s="1156"/>
      <c r="AN11" s="1157"/>
      <c r="AO11" s="272" t="s">
        <v>487</v>
      </c>
      <c r="AP11" s="272" t="s">
        <v>487</v>
      </c>
      <c r="AQ11" s="273">
        <v>1663</v>
      </c>
      <c r="AR11" s="274" t="s">
        <v>487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5" t="s">
        <v>488</v>
      </c>
      <c r="AL12" s="1156"/>
      <c r="AM12" s="1156"/>
      <c r="AN12" s="1157"/>
      <c r="AO12" s="272" t="s">
        <v>487</v>
      </c>
      <c r="AP12" s="272" t="s">
        <v>487</v>
      </c>
      <c r="AQ12" s="273">
        <v>34</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5" t="s">
        <v>489</v>
      </c>
      <c r="AL13" s="1156"/>
      <c r="AM13" s="1156"/>
      <c r="AN13" s="1157"/>
      <c r="AO13" s="272">
        <v>35098</v>
      </c>
      <c r="AP13" s="272">
        <v>5431</v>
      </c>
      <c r="AQ13" s="273">
        <v>5566</v>
      </c>
      <c r="AR13" s="274">
        <v>-2.4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5" t="s">
        <v>490</v>
      </c>
      <c r="AL14" s="1156"/>
      <c r="AM14" s="1156"/>
      <c r="AN14" s="1157"/>
      <c r="AO14" s="272">
        <v>38033</v>
      </c>
      <c r="AP14" s="272">
        <v>5885</v>
      </c>
      <c r="AQ14" s="273">
        <v>3589</v>
      </c>
      <c r="AR14" s="274">
        <v>64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8" t="s">
        <v>491</v>
      </c>
      <c r="AL15" s="1159"/>
      <c r="AM15" s="1159"/>
      <c r="AN15" s="1160"/>
      <c r="AO15" s="272">
        <v>-34000</v>
      </c>
      <c r="AP15" s="272">
        <v>-5261</v>
      </c>
      <c r="AQ15" s="273">
        <v>-10547</v>
      </c>
      <c r="AR15" s="274">
        <v>-50.1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8" t="s">
        <v>178</v>
      </c>
      <c r="AL16" s="1159"/>
      <c r="AM16" s="1159"/>
      <c r="AN16" s="1160"/>
      <c r="AO16" s="272">
        <v>1264460</v>
      </c>
      <c r="AP16" s="272">
        <v>195646</v>
      </c>
      <c r="AQ16" s="273">
        <v>178125</v>
      </c>
      <c r="AR16" s="274">
        <v>9.8000000000000007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61" t="s">
        <v>496</v>
      </c>
      <c r="AL21" s="1162"/>
      <c r="AM21" s="1162"/>
      <c r="AN21" s="1163"/>
      <c r="AO21" s="285">
        <v>13.93</v>
      </c>
      <c r="AP21" s="286">
        <v>14.51</v>
      </c>
      <c r="AQ21" s="287">
        <v>-0.57999999999999996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61" t="s">
        <v>497</v>
      </c>
      <c r="AL22" s="1162"/>
      <c r="AM22" s="1162"/>
      <c r="AN22" s="1163"/>
      <c r="AO22" s="290">
        <v>97.9</v>
      </c>
      <c r="AP22" s="291">
        <v>95.5</v>
      </c>
      <c r="AQ22" s="292">
        <v>2.4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2" t="s">
        <v>498</v>
      </c>
      <c r="B26" s="1152"/>
      <c r="C26" s="1152"/>
      <c r="D26" s="1152"/>
      <c r="E26" s="1152"/>
      <c r="F26" s="1152"/>
      <c r="G26" s="1152"/>
      <c r="H26" s="1152"/>
      <c r="I26" s="1152"/>
      <c r="J26" s="1152"/>
      <c r="K26" s="1152"/>
      <c r="L26" s="1152"/>
      <c r="M26" s="1152"/>
      <c r="N26" s="1152"/>
      <c r="O26" s="1152"/>
      <c r="P26" s="1152"/>
      <c r="Q26" s="1152"/>
      <c r="R26" s="1152"/>
      <c r="S26" s="1152"/>
      <c r="T26" s="1152"/>
      <c r="U26" s="1152"/>
      <c r="V26" s="1152"/>
      <c r="W26" s="1152"/>
      <c r="X26" s="1152"/>
      <c r="Y26" s="1152"/>
      <c r="Z26" s="1152"/>
      <c r="AA26" s="1152"/>
      <c r="AB26" s="1152"/>
      <c r="AC26" s="1152"/>
      <c r="AD26" s="1152"/>
      <c r="AE26" s="1152"/>
      <c r="AF26" s="1152"/>
      <c r="AG26" s="1152"/>
      <c r="AH26" s="1152"/>
      <c r="AI26" s="1152"/>
      <c r="AJ26" s="1152"/>
      <c r="AK26" s="1152"/>
      <c r="AL26" s="1152"/>
      <c r="AM26" s="1152"/>
      <c r="AN26" s="1152"/>
      <c r="AO26" s="1152"/>
      <c r="AP26" s="1152"/>
      <c r="AQ26" s="1152"/>
      <c r="AR26" s="1152"/>
      <c r="AS26" s="1152"/>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3"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4"/>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9" t="s">
        <v>501</v>
      </c>
      <c r="AL32" s="1170"/>
      <c r="AM32" s="1170"/>
      <c r="AN32" s="1171"/>
      <c r="AO32" s="300">
        <v>702400</v>
      </c>
      <c r="AP32" s="300">
        <v>108680</v>
      </c>
      <c r="AQ32" s="301">
        <v>89268</v>
      </c>
      <c r="AR32" s="302">
        <v>21.7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9" t="s">
        <v>502</v>
      </c>
      <c r="AL33" s="1170"/>
      <c r="AM33" s="1170"/>
      <c r="AN33" s="1171"/>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9" t="s">
        <v>503</v>
      </c>
      <c r="AL34" s="1170"/>
      <c r="AM34" s="1170"/>
      <c r="AN34" s="1171"/>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9" t="s">
        <v>504</v>
      </c>
      <c r="AL35" s="1170"/>
      <c r="AM35" s="1170"/>
      <c r="AN35" s="1171"/>
      <c r="AO35" s="300">
        <v>73804</v>
      </c>
      <c r="AP35" s="300">
        <v>11419</v>
      </c>
      <c r="AQ35" s="301">
        <v>17003</v>
      </c>
      <c r="AR35" s="302">
        <v>-32.799999999999997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9" t="s">
        <v>505</v>
      </c>
      <c r="AL36" s="1170"/>
      <c r="AM36" s="1170"/>
      <c r="AN36" s="1171"/>
      <c r="AO36" s="300" t="s">
        <v>487</v>
      </c>
      <c r="AP36" s="300" t="s">
        <v>487</v>
      </c>
      <c r="AQ36" s="301">
        <v>5039</v>
      </c>
      <c r="AR36" s="302" t="s">
        <v>487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9" t="s">
        <v>506</v>
      </c>
      <c r="AL37" s="1170"/>
      <c r="AM37" s="1170"/>
      <c r="AN37" s="1171"/>
      <c r="AO37" s="300">
        <v>243</v>
      </c>
      <c r="AP37" s="300">
        <v>38</v>
      </c>
      <c r="AQ37" s="301">
        <v>909</v>
      </c>
      <c r="AR37" s="302">
        <v>-95.8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2" t="s">
        <v>507</v>
      </c>
      <c r="AL38" s="1173"/>
      <c r="AM38" s="1173"/>
      <c r="AN38" s="1174"/>
      <c r="AO38" s="303" t="s">
        <v>487</v>
      </c>
      <c r="AP38" s="303" t="s">
        <v>487</v>
      </c>
      <c r="AQ38" s="304">
        <v>25</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2" t="s">
        <v>508</v>
      </c>
      <c r="AL39" s="1173"/>
      <c r="AM39" s="1173"/>
      <c r="AN39" s="1174"/>
      <c r="AO39" s="300">
        <v>-51192</v>
      </c>
      <c r="AP39" s="300">
        <v>-7921</v>
      </c>
      <c r="AQ39" s="301">
        <v>-4913</v>
      </c>
      <c r="AR39" s="302">
        <v>61.2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9" t="s">
        <v>509</v>
      </c>
      <c r="AL40" s="1170"/>
      <c r="AM40" s="1170"/>
      <c r="AN40" s="1171"/>
      <c r="AO40" s="300">
        <v>-527284</v>
      </c>
      <c r="AP40" s="300">
        <v>-81585</v>
      </c>
      <c r="AQ40" s="301">
        <v>-72657</v>
      </c>
      <c r="AR40" s="302">
        <v>12.3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5" t="s">
        <v>288</v>
      </c>
      <c r="AL41" s="1176"/>
      <c r="AM41" s="1176"/>
      <c r="AN41" s="1177"/>
      <c r="AO41" s="300">
        <v>197971</v>
      </c>
      <c r="AP41" s="300">
        <v>30631</v>
      </c>
      <c r="AQ41" s="301">
        <v>34674</v>
      </c>
      <c r="AR41" s="302">
        <v>-11.7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4" t="s">
        <v>479</v>
      </c>
      <c r="AN49" s="1166" t="s">
        <v>512</v>
      </c>
      <c r="AO49" s="1167"/>
      <c r="AP49" s="1167"/>
      <c r="AQ49" s="1167"/>
      <c r="AR49" s="1168"/>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5"/>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1047848</v>
      </c>
      <c r="AN51" s="322">
        <v>154755</v>
      </c>
      <c r="AO51" s="323">
        <v>77.3</v>
      </c>
      <c r="AP51" s="324">
        <v>200194</v>
      </c>
      <c r="AQ51" s="325">
        <v>5.2</v>
      </c>
      <c r="AR51" s="326">
        <v>72.099999999999994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516068</v>
      </c>
      <c r="AN52" s="330">
        <v>76217</v>
      </c>
      <c r="AO52" s="331">
        <v>124.2</v>
      </c>
      <c r="AP52" s="332">
        <v>106422</v>
      </c>
      <c r="AQ52" s="333">
        <v>20.100000000000001</v>
      </c>
      <c r="AR52" s="334">
        <v>104.1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605803</v>
      </c>
      <c r="AN53" s="322">
        <v>90405</v>
      </c>
      <c r="AO53" s="323">
        <v>-41.6</v>
      </c>
      <c r="AP53" s="324">
        <v>138402</v>
      </c>
      <c r="AQ53" s="325">
        <v>-30.9</v>
      </c>
      <c r="AR53" s="326">
        <v>-10.7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259802</v>
      </c>
      <c r="AN54" s="330">
        <v>38771</v>
      </c>
      <c r="AO54" s="331">
        <v>-49.1</v>
      </c>
      <c r="AP54" s="332">
        <v>70652</v>
      </c>
      <c r="AQ54" s="333">
        <v>-33.6</v>
      </c>
      <c r="AR54" s="334">
        <v>-15.5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579169</v>
      </c>
      <c r="AN55" s="322">
        <v>86884</v>
      </c>
      <c r="AO55" s="323">
        <v>-3.9</v>
      </c>
      <c r="AP55" s="324">
        <v>146367</v>
      </c>
      <c r="AQ55" s="325">
        <v>5.8</v>
      </c>
      <c r="AR55" s="326">
        <v>-9.6999999999999993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349622</v>
      </c>
      <c r="AN56" s="330">
        <v>52449</v>
      </c>
      <c r="AO56" s="331">
        <v>35.299999999999997</v>
      </c>
      <c r="AP56" s="332">
        <v>79441</v>
      </c>
      <c r="AQ56" s="333">
        <v>12.4</v>
      </c>
      <c r="AR56" s="334">
        <v>22.9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578848</v>
      </c>
      <c r="AN57" s="322">
        <v>87904</v>
      </c>
      <c r="AO57" s="323">
        <v>1.2</v>
      </c>
      <c r="AP57" s="324">
        <v>165181</v>
      </c>
      <c r="AQ57" s="325">
        <v>12.9</v>
      </c>
      <c r="AR57" s="326">
        <v>-11.7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387398</v>
      </c>
      <c r="AN58" s="330">
        <v>58830</v>
      </c>
      <c r="AO58" s="331">
        <v>12.2</v>
      </c>
      <c r="AP58" s="332">
        <v>82246</v>
      </c>
      <c r="AQ58" s="333">
        <v>3.5</v>
      </c>
      <c r="AR58" s="334">
        <v>8.6999999999999993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956704</v>
      </c>
      <c r="AN59" s="322">
        <v>148028</v>
      </c>
      <c r="AO59" s="323">
        <v>68.400000000000006</v>
      </c>
      <c r="AP59" s="324">
        <v>166234</v>
      </c>
      <c r="AQ59" s="325">
        <v>0.6</v>
      </c>
      <c r="AR59" s="326">
        <v>67.8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445111</v>
      </c>
      <c r="AN60" s="330">
        <v>68871</v>
      </c>
      <c r="AO60" s="331">
        <v>17.100000000000001</v>
      </c>
      <c r="AP60" s="332">
        <v>89789</v>
      </c>
      <c r="AQ60" s="333">
        <v>9.1999999999999993</v>
      </c>
      <c r="AR60" s="334">
        <v>7.9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753674</v>
      </c>
      <c r="AN61" s="337">
        <v>113595</v>
      </c>
      <c r="AO61" s="338">
        <v>20.3</v>
      </c>
      <c r="AP61" s="339">
        <v>163276</v>
      </c>
      <c r="AQ61" s="340">
        <v>-1.3</v>
      </c>
      <c r="AR61" s="326">
        <v>21.6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391600</v>
      </c>
      <c r="AN62" s="330">
        <v>59028</v>
      </c>
      <c r="AO62" s="331">
        <v>27.9</v>
      </c>
      <c r="AP62" s="332">
        <v>85710</v>
      </c>
      <c r="AQ62" s="333">
        <v>2.2999999999999998</v>
      </c>
      <c r="AR62" s="334">
        <v>25.6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AB9dgHA/OkC5WktcG3CN+eECkjHCeVwW2Ayj3CCbRgk0rEsnuWlk/iVsURKUTCajHrmZfpWwb8rfkaq4LKOUFQ==" saltValue="TmVMNad5zzYkiFxdO1vP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O17" sqref="BO17"/>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EuEdiPRxm+0UQonXAtPlJtS72G5YQsKo3LJ/jNp96q2yipwEEEOiBkKen/8jyXvuQ2i99F6ncKGeuUuwQYPQIg==" saltValue="Iw2ewQ98hWcoA/STuLSjo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AE93" sqref="AE93"/>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e5SiucP2ULJVRkEfQz4XEXj95l5H+qAMlkPCXv6oBre8kqLXN7qrVUwyUBbEZJzu/ZqduF1JBXyMBAeB9ZeCPg==" saltValue="Jt0Yv3s2f2llib21mF8kP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8" t="s">
        <v>3</v>
      </c>
      <c r="D47" s="1178"/>
      <c r="E47" s="1179"/>
      <c r="F47" s="11">
        <v>14.83</v>
      </c>
      <c r="G47" s="12">
        <v>18.39</v>
      </c>
      <c r="H47" s="12">
        <v>22.48</v>
      </c>
      <c r="I47" s="12">
        <v>26.19</v>
      </c>
      <c r="J47" s="13">
        <v>20.67</v>
      </c>
    </row>
    <row r="48" spans="2:10" ht="57.75" customHeight="1" x14ac:dyDescent="0.15">
      <c r="B48" s="14"/>
      <c r="C48" s="1180" t="s">
        <v>4</v>
      </c>
      <c r="D48" s="1180"/>
      <c r="E48" s="1181"/>
      <c r="F48" s="15">
        <v>4.93</v>
      </c>
      <c r="G48" s="16">
        <v>5.16</v>
      </c>
      <c r="H48" s="16">
        <v>7.77</v>
      </c>
      <c r="I48" s="16">
        <v>6.31</v>
      </c>
      <c r="J48" s="17">
        <v>7.27</v>
      </c>
    </row>
    <row r="49" spans="2:10" ht="57.75" customHeight="1" thickBot="1" x14ac:dyDescent="0.2">
      <c r="B49" s="18"/>
      <c r="C49" s="1182" t="s">
        <v>5</v>
      </c>
      <c r="D49" s="1182"/>
      <c r="E49" s="1183"/>
      <c r="F49" s="19" t="s">
        <v>531</v>
      </c>
      <c r="G49" s="20">
        <v>5.03</v>
      </c>
      <c r="H49" s="20">
        <v>6.71</v>
      </c>
      <c r="I49" s="20">
        <v>2.5499999999999998</v>
      </c>
      <c r="J49" s="21" t="s">
        <v>532</v>
      </c>
    </row>
    <row r="50" spans="2:10" x14ac:dyDescent="0.15"/>
  </sheetData>
  <sheetProtection algorithmName="SHA-512" hashValue="jIwxPAFZ+aJDCK1DJ1wQuiZ5DOg9mDSKi0KsUzdorjApkCqZywLTAmvz+/NBQQMqnrK76j0pssjRJswt+x+XNQ==" saltValue="XummmiyyOlnND3U6pVeR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90" t="s">
        <v>533</v>
      </c>
      <c r="D34" s="1190"/>
      <c r="E34" s="1191"/>
      <c r="F34" s="32">
        <v>4.88</v>
      </c>
      <c r="G34" s="33">
        <v>5.0999999999999996</v>
      </c>
      <c r="H34" s="33">
        <v>7.71</v>
      </c>
      <c r="I34" s="33">
        <v>6.26</v>
      </c>
      <c r="J34" s="34">
        <v>7.22</v>
      </c>
      <c r="K34" s="22"/>
      <c r="L34" s="22"/>
      <c r="M34" s="22"/>
      <c r="N34" s="22"/>
      <c r="O34" s="22"/>
      <c r="P34" s="22"/>
    </row>
    <row r="35" spans="1:16" ht="39" customHeight="1" x14ac:dyDescent="0.15">
      <c r="A35" s="22"/>
      <c r="B35" s="35"/>
      <c r="C35" s="1184" t="s">
        <v>534</v>
      </c>
      <c r="D35" s="1185"/>
      <c r="E35" s="1186"/>
      <c r="F35" s="36">
        <v>7.72</v>
      </c>
      <c r="G35" s="37">
        <v>7.88</v>
      </c>
      <c r="H35" s="37">
        <v>7.8</v>
      </c>
      <c r="I35" s="37">
        <v>6.51</v>
      </c>
      <c r="J35" s="38">
        <v>5.91</v>
      </c>
      <c r="K35" s="22"/>
      <c r="L35" s="22"/>
      <c r="M35" s="22"/>
      <c r="N35" s="22"/>
      <c r="O35" s="22"/>
      <c r="P35" s="22"/>
    </row>
    <row r="36" spans="1:16" ht="39" customHeight="1" x14ac:dyDescent="0.15">
      <c r="A36" s="22"/>
      <c r="B36" s="35"/>
      <c r="C36" s="1184" t="s">
        <v>535</v>
      </c>
      <c r="D36" s="1185"/>
      <c r="E36" s="1186"/>
      <c r="F36" s="36" t="s">
        <v>487</v>
      </c>
      <c r="G36" s="37" t="s">
        <v>487</v>
      </c>
      <c r="H36" s="37">
        <v>1.51</v>
      </c>
      <c r="I36" s="37">
        <v>3.21</v>
      </c>
      <c r="J36" s="38">
        <v>4.71</v>
      </c>
      <c r="K36" s="22"/>
      <c r="L36" s="22"/>
      <c r="M36" s="22"/>
      <c r="N36" s="22"/>
      <c r="O36" s="22"/>
      <c r="P36" s="22"/>
    </row>
    <row r="37" spans="1:16" ht="39" customHeight="1" x14ac:dyDescent="0.15">
      <c r="A37" s="22"/>
      <c r="B37" s="35"/>
      <c r="C37" s="1184" t="s">
        <v>536</v>
      </c>
      <c r="D37" s="1185"/>
      <c r="E37" s="1186"/>
      <c r="F37" s="36">
        <v>1.1100000000000001</v>
      </c>
      <c r="G37" s="37">
        <v>1.58</v>
      </c>
      <c r="H37" s="37">
        <v>2.1800000000000002</v>
      </c>
      <c r="I37" s="37">
        <v>1.5</v>
      </c>
      <c r="J37" s="38">
        <v>1.5</v>
      </c>
      <c r="K37" s="22"/>
      <c r="L37" s="22"/>
      <c r="M37" s="22"/>
      <c r="N37" s="22"/>
      <c r="O37" s="22"/>
      <c r="P37" s="22"/>
    </row>
    <row r="38" spans="1:16" ht="39" customHeight="1" x14ac:dyDescent="0.15">
      <c r="A38" s="22"/>
      <c r="B38" s="35"/>
      <c r="C38" s="1184" t="s">
        <v>537</v>
      </c>
      <c r="D38" s="1185"/>
      <c r="E38" s="1186"/>
      <c r="F38" s="36">
        <v>0.39</v>
      </c>
      <c r="G38" s="37">
        <v>0.28999999999999998</v>
      </c>
      <c r="H38" s="37">
        <v>0.49</v>
      </c>
      <c r="I38" s="37">
        <v>0.24</v>
      </c>
      <c r="J38" s="38">
        <v>0.23</v>
      </c>
      <c r="K38" s="22"/>
      <c r="L38" s="22"/>
      <c r="M38" s="22"/>
      <c r="N38" s="22"/>
      <c r="O38" s="22"/>
      <c r="P38" s="22"/>
    </row>
    <row r="39" spans="1:16" ht="39" customHeight="1" x14ac:dyDescent="0.15">
      <c r="A39" s="22"/>
      <c r="B39" s="35"/>
      <c r="C39" s="1184" t="s">
        <v>538</v>
      </c>
      <c r="D39" s="1185"/>
      <c r="E39" s="1186"/>
      <c r="F39" s="36">
        <v>0.05</v>
      </c>
      <c r="G39" s="37">
        <v>0.05</v>
      </c>
      <c r="H39" s="37">
        <v>0.04</v>
      </c>
      <c r="I39" s="37">
        <v>0.05</v>
      </c>
      <c r="J39" s="38">
        <v>0.05</v>
      </c>
      <c r="K39" s="22"/>
      <c r="L39" s="22"/>
      <c r="M39" s="22"/>
      <c r="N39" s="22"/>
      <c r="O39" s="22"/>
      <c r="P39" s="22"/>
    </row>
    <row r="40" spans="1:16" ht="39" customHeight="1" x14ac:dyDescent="0.15">
      <c r="A40" s="22"/>
      <c r="B40" s="35"/>
      <c r="C40" s="1184" t="s">
        <v>539</v>
      </c>
      <c r="D40" s="1185"/>
      <c r="E40" s="1186"/>
      <c r="F40" s="36">
        <v>0.01</v>
      </c>
      <c r="G40" s="37">
        <v>0</v>
      </c>
      <c r="H40" s="37">
        <v>0.01</v>
      </c>
      <c r="I40" s="37">
        <v>0</v>
      </c>
      <c r="J40" s="38">
        <v>0</v>
      </c>
      <c r="K40" s="22"/>
      <c r="L40" s="22"/>
      <c r="M40" s="22"/>
      <c r="N40" s="22"/>
      <c r="O40" s="22"/>
      <c r="P40" s="22"/>
    </row>
    <row r="41" spans="1:16" ht="39" customHeight="1" x14ac:dyDescent="0.15">
      <c r="A41" s="22"/>
      <c r="B41" s="35"/>
      <c r="C41" s="1184"/>
      <c r="D41" s="1185"/>
      <c r="E41" s="1186"/>
      <c r="F41" s="36"/>
      <c r="G41" s="37"/>
      <c r="H41" s="37"/>
      <c r="I41" s="37"/>
      <c r="J41" s="38"/>
      <c r="K41" s="22"/>
      <c r="L41" s="22"/>
      <c r="M41" s="22"/>
      <c r="N41" s="22"/>
      <c r="O41" s="22"/>
      <c r="P41" s="22"/>
    </row>
    <row r="42" spans="1:16" ht="39" customHeight="1" x14ac:dyDescent="0.15">
      <c r="A42" s="22"/>
      <c r="B42" s="39"/>
      <c r="C42" s="1184" t="s">
        <v>540</v>
      </c>
      <c r="D42" s="1185"/>
      <c r="E42" s="1186"/>
      <c r="F42" s="36" t="s">
        <v>487</v>
      </c>
      <c r="G42" s="37" t="s">
        <v>487</v>
      </c>
      <c r="H42" s="37" t="s">
        <v>487</v>
      </c>
      <c r="I42" s="37" t="s">
        <v>487</v>
      </c>
      <c r="J42" s="38" t="s">
        <v>487</v>
      </c>
      <c r="K42" s="22"/>
      <c r="L42" s="22"/>
      <c r="M42" s="22"/>
      <c r="N42" s="22"/>
      <c r="O42" s="22"/>
      <c r="P42" s="22"/>
    </row>
    <row r="43" spans="1:16" ht="39" customHeight="1" thickBot="1" x14ac:dyDescent="0.2">
      <c r="A43" s="22"/>
      <c r="B43" s="40"/>
      <c r="C43" s="1187" t="s">
        <v>541</v>
      </c>
      <c r="D43" s="1188"/>
      <c r="E43" s="1189"/>
      <c r="F43" s="41">
        <v>0.32</v>
      </c>
      <c r="G43" s="42">
        <v>0.09</v>
      </c>
      <c r="H43" s="42" t="s">
        <v>487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TbxWZWY3NF3FX46U99OL73T4XMF2wDb1NKZ7csZlKf3vXt7NewuibSp3KD9Av9x9jV2Lf+16FCQ8b51rhHMaA==" saltValue="ncewh7MQBExda8yrmkbo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J43" sqref="J43"/>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92" t="s">
        <v>9</v>
      </c>
      <c r="C45" s="1193"/>
      <c r="D45" s="58"/>
      <c r="E45" s="1198" t="s">
        <v>10</v>
      </c>
      <c r="F45" s="1198"/>
      <c r="G45" s="1198"/>
      <c r="H45" s="1198"/>
      <c r="I45" s="1198"/>
      <c r="J45" s="1199"/>
      <c r="K45" s="59">
        <v>640</v>
      </c>
      <c r="L45" s="60">
        <v>642</v>
      </c>
      <c r="M45" s="60">
        <v>684</v>
      </c>
      <c r="N45" s="60">
        <v>738</v>
      </c>
      <c r="O45" s="61">
        <v>702</v>
      </c>
      <c r="P45" s="48"/>
      <c r="Q45" s="48"/>
      <c r="R45" s="48"/>
      <c r="S45" s="48"/>
      <c r="T45" s="48"/>
      <c r="U45" s="48"/>
    </row>
    <row r="46" spans="1:21" ht="30.75" customHeight="1" x14ac:dyDescent="0.15">
      <c r="A46" s="48"/>
      <c r="B46" s="1194"/>
      <c r="C46" s="1195"/>
      <c r="D46" s="62"/>
      <c r="E46" s="1200" t="s">
        <v>11</v>
      </c>
      <c r="F46" s="1200"/>
      <c r="G46" s="1200"/>
      <c r="H46" s="1200"/>
      <c r="I46" s="1200"/>
      <c r="J46" s="1201"/>
      <c r="K46" s="63" t="s">
        <v>487</v>
      </c>
      <c r="L46" s="64" t="s">
        <v>487</v>
      </c>
      <c r="M46" s="64" t="s">
        <v>487</v>
      </c>
      <c r="N46" s="64" t="s">
        <v>487</v>
      </c>
      <c r="O46" s="65" t="s">
        <v>487</v>
      </c>
      <c r="P46" s="48"/>
      <c r="Q46" s="48"/>
      <c r="R46" s="48"/>
      <c r="S46" s="48"/>
      <c r="T46" s="48"/>
      <c r="U46" s="48"/>
    </row>
    <row r="47" spans="1:21" ht="30.75" customHeight="1" x14ac:dyDescent="0.15">
      <c r="A47" s="48"/>
      <c r="B47" s="1194"/>
      <c r="C47" s="1195"/>
      <c r="D47" s="62"/>
      <c r="E47" s="1200" t="s">
        <v>12</v>
      </c>
      <c r="F47" s="1200"/>
      <c r="G47" s="1200"/>
      <c r="H47" s="1200"/>
      <c r="I47" s="1200"/>
      <c r="J47" s="1201"/>
      <c r="K47" s="63" t="s">
        <v>487</v>
      </c>
      <c r="L47" s="64" t="s">
        <v>487</v>
      </c>
      <c r="M47" s="64" t="s">
        <v>487</v>
      </c>
      <c r="N47" s="64" t="s">
        <v>487</v>
      </c>
      <c r="O47" s="65" t="s">
        <v>487</v>
      </c>
      <c r="P47" s="48"/>
      <c r="Q47" s="48"/>
      <c r="R47" s="48"/>
      <c r="S47" s="48"/>
      <c r="T47" s="48"/>
      <c r="U47" s="48"/>
    </row>
    <row r="48" spans="1:21" ht="30.75" customHeight="1" x14ac:dyDescent="0.15">
      <c r="A48" s="48"/>
      <c r="B48" s="1194"/>
      <c r="C48" s="1195"/>
      <c r="D48" s="62"/>
      <c r="E48" s="1200" t="s">
        <v>13</v>
      </c>
      <c r="F48" s="1200"/>
      <c r="G48" s="1200"/>
      <c r="H48" s="1200"/>
      <c r="I48" s="1200"/>
      <c r="J48" s="1201"/>
      <c r="K48" s="63">
        <v>71</v>
      </c>
      <c r="L48" s="64">
        <v>80</v>
      </c>
      <c r="M48" s="64">
        <v>83</v>
      </c>
      <c r="N48" s="64">
        <v>83</v>
      </c>
      <c r="O48" s="65">
        <v>74</v>
      </c>
      <c r="P48" s="48"/>
      <c r="Q48" s="48"/>
      <c r="R48" s="48"/>
      <c r="S48" s="48"/>
      <c r="T48" s="48"/>
      <c r="U48" s="48"/>
    </row>
    <row r="49" spans="1:21" ht="30.75" customHeight="1" x14ac:dyDescent="0.15">
      <c r="A49" s="48"/>
      <c r="B49" s="1194"/>
      <c r="C49" s="1195"/>
      <c r="D49" s="62"/>
      <c r="E49" s="1200" t="s">
        <v>14</v>
      </c>
      <c r="F49" s="1200"/>
      <c r="G49" s="1200"/>
      <c r="H49" s="1200"/>
      <c r="I49" s="1200"/>
      <c r="J49" s="1201"/>
      <c r="K49" s="63" t="s">
        <v>487</v>
      </c>
      <c r="L49" s="64" t="s">
        <v>487</v>
      </c>
      <c r="M49" s="64" t="s">
        <v>487</v>
      </c>
      <c r="N49" s="64" t="s">
        <v>487</v>
      </c>
      <c r="O49" s="65" t="s">
        <v>487</v>
      </c>
      <c r="P49" s="48"/>
      <c r="Q49" s="48"/>
      <c r="R49" s="48"/>
      <c r="S49" s="48"/>
      <c r="T49" s="48"/>
      <c r="U49" s="48"/>
    </row>
    <row r="50" spans="1:21" ht="30.75" customHeight="1" x14ac:dyDescent="0.15">
      <c r="A50" s="48"/>
      <c r="B50" s="1194"/>
      <c r="C50" s="1195"/>
      <c r="D50" s="62"/>
      <c r="E50" s="1200" t="s">
        <v>15</v>
      </c>
      <c r="F50" s="1200"/>
      <c r="G50" s="1200"/>
      <c r="H50" s="1200"/>
      <c r="I50" s="1200"/>
      <c r="J50" s="1201"/>
      <c r="K50" s="63">
        <v>0</v>
      </c>
      <c r="L50" s="64">
        <v>0</v>
      </c>
      <c r="M50" s="64">
        <v>0</v>
      </c>
      <c r="N50" s="64">
        <v>0</v>
      </c>
      <c r="O50" s="65">
        <v>0</v>
      </c>
      <c r="P50" s="48"/>
      <c r="Q50" s="48"/>
      <c r="R50" s="48"/>
      <c r="S50" s="48"/>
      <c r="T50" s="48"/>
      <c r="U50" s="48"/>
    </row>
    <row r="51" spans="1:21" ht="30.75" customHeight="1" x14ac:dyDescent="0.15">
      <c r="A51" s="48"/>
      <c r="B51" s="1196"/>
      <c r="C51" s="1197"/>
      <c r="D51" s="66"/>
      <c r="E51" s="1200" t="s">
        <v>16</v>
      </c>
      <c r="F51" s="1200"/>
      <c r="G51" s="1200"/>
      <c r="H51" s="1200"/>
      <c r="I51" s="1200"/>
      <c r="J51" s="1201"/>
      <c r="K51" s="63">
        <v>0</v>
      </c>
      <c r="L51" s="64">
        <v>0</v>
      </c>
      <c r="M51" s="64" t="s">
        <v>487</v>
      </c>
      <c r="N51" s="64" t="s">
        <v>487</v>
      </c>
      <c r="O51" s="65" t="s">
        <v>487</v>
      </c>
      <c r="P51" s="48"/>
      <c r="Q51" s="48"/>
      <c r="R51" s="48"/>
      <c r="S51" s="48"/>
      <c r="T51" s="48"/>
      <c r="U51" s="48"/>
    </row>
    <row r="52" spans="1:21" ht="30.75" customHeight="1" x14ac:dyDescent="0.15">
      <c r="A52" s="48"/>
      <c r="B52" s="1202" t="s">
        <v>17</v>
      </c>
      <c r="C52" s="1203"/>
      <c r="D52" s="66"/>
      <c r="E52" s="1200" t="s">
        <v>18</v>
      </c>
      <c r="F52" s="1200"/>
      <c r="G52" s="1200"/>
      <c r="H52" s="1200"/>
      <c r="I52" s="1200"/>
      <c r="J52" s="1201"/>
      <c r="K52" s="63">
        <v>565</v>
      </c>
      <c r="L52" s="64">
        <v>576</v>
      </c>
      <c r="M52" s="64">
        <v>592</v>
      </c>
      <c r="N52" s="64">
        <v>592</v>
      </c>
      <c r="O52" s="65">
        <v>579</v>
      </c>
      <c r="P52" s="48"/>
      <c r="Q52" s="48"/>
      <c r="R52" s="48"/>
      <c r="S52" s="48"/>
      <c r="T52" s="48"/>
      <c r="U52" s="48"/>
    </row>
    <row r="53" spans="1:21" ht="30.75" customHeight="1" thickBot="1" x14ac:dyDescent="0.2">
      <c r="A53" s="48"/>
      <c r="B53" s="1204" t="s">
        <v>19</v>
      </c>
      <c r="C53" s="1205"/>
      <c r="D53" s="67"/>
      <c r="E53" s="1206" t="s">
        <v>20</v>
      </c>
      <c r="F53" s="1206"/>
      <c r="G53" s="1206"/>
      <c r="H53" s="1206"/>
      <c r="I53" s="1206"/>
      <c r="J53" s="1207"/>
      <c r="K53" s="68">
        <v>146</v>
      </c>
      <c r="L53" s="69">
        <v>146</v>
      </c>
      <c r="M53" s="69">
        <v>175</v>
      </c>
      <c r="N53" s="69">
        <v>229</v>
      </c>
      <c r="O53" s="70">
        <v>197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208" t="s">
        <v>24</v>
      </c>
      <c r="C58" s="1209"/>
      <c r="D58" s="1214" t="s">
        <v>25</v>
      </c>
      <c r="E58" s="1215"/>
      <c r="F58" s="1215"/>
      <c r="G58" s="1215"/>
      <c r="H58" s="1215"/>
      <c r="I58" s="1215"/>
      <c r="J58" s="1216"/>
      <c r="K58" s="83"/>
      <c r="L58" s="84"/>
      <c r="M58" s="84"/>
      <c r="N58" s="84"/>
      <c r="O58" s="85"/>
    </row>
    <row r="59" spans="1:21" ht="31.5" customHeight="1" x14ac:dyDescent="0.15">
      <c r="B59" s="1210"/>
      <c r="C59" s="1211"/>
      <c r="D59" s="1217" t="s">
        <v>26</v>
      </c>
      <c r="E59" s="1218"/>
      <c r="F59" s="1218"/>
      <c r="G59" s="1218"/>
      <c r="H59" s="1218"/>
      <c r="I59" s="1218"/>
      <c r="J59" s="1219"/>
      <c r="K59" s="86"/>
      <c r="L59" s="87"/>
      <c r="M59" s="87"/>
      <c r="N59" s="87"/>
      <c r="O59" s="88"/>
    </row>
    <row r="60" spans="1:21" ht="31.5" customHeight="1" thickBot="1" x14ac:dyDescent="0.2">
      <c r="B60" s="1212"/>
      <c r="C60" s="1213"/>
      <c r="D60" s="1220" t="s">
        <v>27</v>
      </c>
      <c r="E60" s="1221"/>
      <c r="F60" s="1221"/>
      <c r="G60" s="1221"/>
      <c r="H60" s="1221"/>
      <c r="I60" s="1221"/>
      <c r="J60" s="1222"/>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O2kR65QE+RtxmaLZqUq1xVcvPWgtCQGPFGPHjnD6SWx259sVCCKlNPwNwIVwvJ29kW0gKUHRV2dKVIzjlMcLg==" saltValue="estvFKSU68e8qu7ge9/F6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I4" sqref="I4"/>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23" t="s">
        <v>30</v>
      </c>
      <c r="C41" s="1224"/>
      <c r="D41" s="105"/>
      <c r="E41" s="1229" t="s">
        <v>31</v>
      </c>
      <c r="F41" s="1229"/>
      <c r="G41" s="1229"/>
      <c r="H41" s="1230"/>
      <c r="I41" s="343">
        <v>6455</v>
      </c>
      <c r="J41" s="344">
        <v>6279</v>
      </c>
      <c r="K41" s="344">
        <v>5963</v>
      </c>
      <c r="L41" s="344">
        <v>5605</v>
      </c>
      <c r="M41" s="345">
        <v>6208</v>
      </c>
    </row>
    <row r="42" spans="2:13" ht="27.75" customHeight="1" x14ac:dyDescent="0.15">
      <c r="B42" s="1225"/>
      <c r="C42" s="1226"/>
      <c r="D42" s="106"/>
      <c r="E42" s="1231" t="s">
        <v>32</v>
      </c>
      <c r="F42" s="1231"/>
      <c r="G42" s="1231"/>
      <c r="H42" s="1232"/>
      <c r="I42" s="346" t="s">
        <v>487</v>
      </c>
      <c r="J42" s="347" t="s">
        <v>487</v>
      </c>
      <c r="K42" s="347" t="s">
        <v>487</v>
      </c>
      <c r="L42" s="347" t="s">
        <v>487</v>
      </c>
      <c r="M42" s="348" t="s">
        <v>487</v>
      </c>
    </row>
    <row r="43" spans="2:13" ht="27.75" customHeight="1" x14ac:dyDescent="0.15">
      <c r="B43" s="1225"/>
      <c r="C43" s="1226"/>
      <c r="D43" s="106"/>
      <c r="E43" s="1231" t="s">
        <v>33</v>
      </c>
      <c r="F43" s="1231"/>
      <c r="G43" s="1231"/>
      <c r="H43" s="1232"/>
      <c r="I43" s="346">
        <v>632</v>
      </c>
      <c r="J43" s="347">
        <v>544</v>
      </c>
      <c r="K43" s="347">
        <v>532</v>
      </c>
      <c r="L43" s="347">
        <v>533</v>
      </c>
      <c r="M43" s="348">
        <v>496</v>
      </c>
    </row>
    <row r="44" spans="2:13" ht="27.75" customHeight="1" x14ac:dyDescent="0.15">
      <c r="B44" s="1225"/>
      <c r="C44" s="1226"/>
      <c r="D44" s="106"/>
      <c r="E44" s="1231" t="s">
        <v>34</v>
      </c>
      <c r="F44" s="1231"/>
      <c r="G44" s="1231"/>
      <c r="H44" s="1232"/>
      <c r="I44" s="346" t="s">
        <v>487</v>
      </c>
      <c r="J44" s="347" t="s">
        <v>487</v>
      </c>
      <c r="K44" s="347" t="s">
        <v>487</v>
      </c>
      <c r="L44" s="347" t="s">
        <v>487</v>
      </c>
      <c r="M44" s="348" t="s">
        <v>487</v>
      </c>
    </row>
    <row r="45" spans="2:13" ht="27.75" customHeight="1" x14ac:dyDescent="0.15">
      <c r="B45" s="1225"/>
      <c r="C45" s="1226"/>
      <c r="D45" s="106"/>
      <c r="E45" s="1231" t="s">
        <v>35</v>
      </c>
      <c r="F45" s="1231"/>
      <c r="G45" s="1231"/>
      <c r="H45" s="1232"/>
      <c r="I45" s="346">
        <v>739</v>
      </c>
      <c r="J45" s="347">
        <v>725</v>
      </c>
      <c r="K45" s="347">
        <v>761</v>
      </c>
      <c r="L45" s="347">
        <v>709</v>
      </c>
      <c r="M45" s="348">
        <v>767</v>
      </c>
    </row>
    <row r="46" spans="2:13" ht="27.75" customHeight="1" x14ac:dyDescent="0.15">
      <c r="B46" s="1225"/>
      <c r="C46" s="1226"/>
      <c r="D46" s="107"/>
      <c r="E46" s="1231" t="s">
        <v>36</v>
      </c>
      <c r="F46" s="1231"/>
      <c r="G46" s="1231"/>
      <c r="H46" s="1232"/>
      <c r="I46" s="346" t="s">
        <v>487</v>
      </c>
      <c r="J46" s="347" t="s">
        <v>487</v>
      </c>
      <c r="K46" s="347" t="s">
        <v>487</v>
      </c>
      <c r="L46" s="347" t="s">
        <v>487</v>
      </c>
      <c r="M46" s="348" t="s">
        <v>487</v>
      </c>
    </row>
    <row r="47" spans="2:13" ht="27.75" customHeight="1" x14ac:dyDescent="0.15">
      <c r="B47" s="1225"/>
      <c r="C47" s="1226"/>
      <c r="D47" s="108"/>
      <c r="E47" s="1233" t="s">
        <v>37</v>
      </c>
      <c r="F47" s="1234"/>
      <c r="G47" s="1234"/>
      <c r="H47" s="1235"/>
      <c r="I47" s="346" t="s">
        <v>487</v>
      </c>
      <c r="J47" s="347" t="s">
        <v>487</v>
      </c>
      <c r="K47" s="347" t="s">
        <v>487</v>
      </c>
      <c r="L47" s="347" t="s">
        <v>487</v>
      </c>
      <c r="M47" s="348" t="s">
        <v>487</v>
      </c>
    </row>
    <row r="48" spans="2:13" ht="27.75" customHeight="1" x14ac:dyDescent="0.15">
      <c r="B48" s="1225"/>
      <c r="C48" s="1226"/>
      <c r="D48" s="106"/>
      <c r="E48" s="1231" t="s">
        <v>38</v>
      </c>
      <c r="F48" s="1231"/>
      <c r="G48" s="1231"/>
      <c r="H48" s="1232"/>
      <c r="I48" s="346" t="s">
        <v>487</v>
      </c>
      <c r="J48" s="347" t="s">
        <v>487</v>
      </c>
      <c r="K48" s="347" t="s">
        <v>487</v>
      </c>
      <c r="L48" s="347" t="s">
        <v>487</v>
      </c>
      <c r="M48" s="348" t="s">
        <v>487</v>
      </c>
    </row>
    <row r="49" spans="2:13" ht="27.75" customHeight="1" x14ac:dyDescent="0.15">
      <c r="B49" s="1227"/>
      <c r="C49" s="1228"/>
      <c r="D49" s="106"/>
      <c r="E49" s="1231" t="s">
        <v>39</v>
      </c>
      <c r="F49" s="1231"/>
      <c r="G49" s="1231"/>
      <c r="H49" s="1232"/>
      <c r="I49" s="346" t="s">
        <v>487</v>
      </c>
      <c r="J49" s="347" t="s">
        <v>487</v>
      </c>
      <c r="K49" s="347" t="s">
        <v>487</v>
      </c>
      <c r="L49" s="347" t="s">
        <v>487</v>
      </c>
      <c r="M49" s="348" t="s">
        <v>487</v>
      </c>
    </row>
    <row r="50" spans="2:13" ht="27.75" customHeight="1" x14ac:dyDescent="0.15">
      <c r="B50" s="1236" t="s">
        <v>40</v>
      </c>
      <c r="C50" s="1237"/>
      <c r="D50" s="109"/>
      <c r="E50" s="1231" t="s">
        <v>41</v>
      </c>
      <c r="F50" s="1231"/>
      <c r="G50" s="1231"/>
      <c r="H50" s="1232"/>
      <c r="I50" s="346">
        <v>1641</v>
      </c>
      <c r="J50" s="347">
        <v>1681</v>
      </c>
      <c r="K50" s="347">
        <v>1828</v>
      </c>
      <c r="L50" s="347">
        <v>1982</v>
      </c>
      <c r="M50" s="348">
        <v>1812</v>
      </c>
    </row>
    <row r="51" spans="2:13" ht="27.75" customHeight="1" x14ac:dyDescent="0.15">
      <c r="B51" s="1225"/>
      <c r="C51" s="1226"/>
      <c r="D51" s="106"/>
      <c r="E51" s="1231" t="s">
        <v>42</v>
      </c>
      <c r="F51" s="1231"/>
      <c r="G51" s="1231"/>
      <c r="H51" s="1232"/>
      <c r="I51" s="346">
        <v>569</v>
      </c>
      <c r="J51" s="347">
        <v>550</v>
      </c>
      <c r="K51" s="347">
        <v>538</v>
      </c>
      <c r="L51" s="347">
        <v>527</v>
      </c>
      <c r="M51" s="348">
        <v>627</v>
      </c>
    </row>
    <row r="52" spans="2:13" ht="27.75" customHeight="1" x14ac:dyDescent="0.15">
      <c r="B52" s="1227"/>
      <c r="C52" s="1228"/>
      <c r="D52" s="106"/>
      <c r="E52" s="1231" t="s">
        <v>43</v>
      </c>
      <c r="F52" s="1231"/>
      <c r="G52" s="1231"/>
      <c r="H52" s="1232"/>
      <c r="I52" s="346">
        <v>4828</v>
      </c>
      <c r="J52" s="347">
        <v>4438</v>
      </c>
      <c r="K52" s="347">
        <v>4424</v>
      </c>
      <c r="L52" s="347">
        <v>4186</v>
      </c>
      <c r="M52" s="348">
        <v>5056</v>
      </c>
    </row>
    <row r="53" spans="2:13" ht="27.75" customHeight="1" thickBot="1" x14ac:dyDescent="0.2">
      <c r="B53" s="1238" t="s">
        <v>19</v>
      </c>
      <c r="C53" s="1239"/>
      <c r="D53" s="110"/>
      <c r="E53" s="1240" t="s">
        <v>44</v>
      </c>
      <c r="F53" s="1240"/>
      <c r="G53" s="1240"/>
      <c r="H53" s="1241"/>
      <c r="I53" s="349">
        <v>788</v>
      </c>
      <c r="J53" s="350">
        <v>880</v>
      </c>
      <c r="K53" s="350">
        <v>466</v>
      </c>
      <c r="L53" s="350">
        <v>153</v>
      </c>
      <c r="M53" s="351">
        <v>-24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gPoNBU6vdglj8Q1D2oPlXU02O/zYyAZK0/f/vAk8J+GnMlsr/ou4zfISYL9fKANGwFASPRUcAhCisunIBlulg==" saltValue="LFPIHKJZRvyuH/B4KX7t1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F57" sqref="F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50" t="s">
        <v>46</v>
      </c>
      <c r="D55" s="1250"/>
      <c r="E55" s="1251"/>
      <c r="F55" s="352">
        <v>776</v>
      </c>
      <c r="G55" s="352">
        <v>913</v>
      </c>
      <c r="H55" s="353">
        <v>736</v>
      </c>
    </row>
    <row r="56" spans="2:8" ht="52.5" customHeight="1" x14ac:dyDescent="0.15">
      <c r="B56" s="122"/>
      <c r="C56" s="1252" t="s">
        <v>47</v>
      </c>
      <c r="D56" s="1252"/>
      <c r="E56" s="1253"/>
      <c r="F56" s="354">
        <v>293</v>
      </c>
      <c r="G56" s="354">
        <v>306</v>
      </c>
      <c r="H56" s="355">
        <v>290</v>
      </c>
    </row>
    <row r="57" spans="2:8" ht="53.25" customHeight="1" x14ac:dyDescent="0.15">
      <c r="B57" s="122"/>
      <c r="C57" s="1254" t="s">
        <v>48</v>
      </c>
      <c r="D57" s="1254"/>
      <c r="E57" s="1255"/>
      <c r="F57" s="356">
        <v>709</v>
      </c>
      <c r="G57" s="356">
        <v>701</v>
      </c>
      <c r="H57" s="357">
        <v>726</v>
      </c>
    </row>
    <row r="58" spans="2:8" ht="45.75" customHeight="1" x14ac:dyDescent="0.15">
      <c r="B58" s="123"/>
      <c r="C58" s="1242" t="s">
        <v>553</v>
      </c>
      <c r="D58" s="1243"/>
      <c r="E58" s="1244"/>
      <c r="F58" s="358">
        <v>286</v>
      </c>
      <c r="G58" s="358">
        <v>287</v>
      </c>
      <c r="H58" s="359">
        <v>246</v>
      </c>
    </row>
    <row r="59" spans="2:8" ht="45.75" customHeight="1" x14ac:dyDescent="0.15">
      <c r="B59" s="123"/>
      <c r="C59" s="1242" t="s">
        <v>554</v>
      </c>
      <c r="D59" s="1243"/>
      <c r="E59" s="1244"/>
      <c r="F59" s="358">
        <v>177</v>
      </c>
      <c r="G59" s="358">
        <v>172</v>
      </c>
      <c r="H59" s="359">
        <v>239</v>
      </c>
    </row>
    <row r="60" spans="2:8" ht="45.75" customHeight="1" x14ac:dyDescent="0.15">
      <c r="B60" s="123"/>
      <c r="C60" s="1242" t="s">
        <v>555</v>
      </c>
      <c r="D60" s="1243"/>
      <c r="E60" s="1244"/>
      <c r="F60" s="358">
        <v>81</v>
      </c>
      <c r="G60" s="358">
        <v>81</v>
      </c>
      <c r="H60" s="359">
        <v>81</v>
      </c>
    </row>
    <row r="61" spans="2:8" ht="45.75" customHeight="1" x14ac:dyDescent="0.15">
      <c r="B61" s="123"/>
      <c r="C61" s="1242" t="s">
        <v>556</v>
      </c>
      <c r="D61" s="1243"/>
      <c r="E61" s="1244"/>
      <c r="F61" s="358">
        <v>70</v>
      </c>
      <c r="G61" s="358">
        <v>72</v>
      </c>
      <c r="H61" s="359">
        <v>78</v>
      </c>
    </row>
    <row r="62" spans="2:8" ht="45.75" customHeight="1" thickBot="1" x14ac:dyDescent="0.2">
      <c r="B62" s="124"/>
      <c r="C62" s="1245" t="s">
        <v>557</v>
      </c>
      <c r="D62" s="1246"/>
      <c r="E62" s="1247"/>
      <c r="F62" s="360">
        <v>47</v>
      </c>
      <c r="G62" s="360">
        <v>43</v>
      </c>
      <c r="H62" s="361">
        <v>37</v>
      </c>
    </row>
    <row r="63" spans="2:8" ht="52.5" customHeight="1" thickBot="1" x14ac:dyDescent="0.2">
      <c r="B63" s="125"/>
      <c r="C63" s="1248" t="s">
        <v>49</v>
      </c>
      <c r="D63" s="1248"/>
      <c r="E63" s="1249"/>
      <c r="F63" s="362">
        <v>1779</v>
      </c>
      <c r="G63" s="362">
        <v>1921</v>
      </c>
      <c r="H63" s="363">
        <v>1751</v>
      </c>
    </row>
    <row r="64" spans="2:8" x14ac:dyDescent="0.15"/>
  </sheetData>
  <sheetProtection algorithmName="SHA-512" hashValue="0EkSkaub5pD1WhGdmUXhaAYMiUuxL9rJZUujYgkmJLxx2dY6/3fu8j3i5ttTnRDCb0Gb/AYJQp9gXUFExVa6uQ==" saltValue="eekkxrSOBwqMsw9ArSnI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CD614-8124-48D7-99E7-6F252B68EC4C}">
  <sheetPr>
    <pageSetUpPr fitToPage="1"/>
  </sheetPr>
  <dimension ref="A1:DE85"/>
  <sheetViews>
    <sheetView tabSelected="1" zoomScale="70" zoomScaleNormal="70" workbookViewId="0">
      <selection activeCell="AS19" sqref="AS1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8" t="s">
        <v>560</v>
      </c>
      <c r="AO43" s="1269"/>
      <c r="AP43" s="1269"/>
      <c r="AQ43" s="1269"/>
      <c r="AR43" s="1269"/>
      <c r="AS43" s="1269"/>
      <c r="AT43" s="1269"/>
      <c r="AU43" s="1269"/>
      <c r="AV43" s="1269"/>
      <c r="AW43" s="1269"/>
      <c r="AX43" s="1269"/>
      <c r="AY43" s="1269"/>
      <c r="AZ43" s="1269"/>
      <c r="BA43" s="1269"/>
      <c r="BB43" s="1269"/>
      <c r="BC43" s="1269"/>
      <c r="BD43" s="1269"/>
      <c r="BE43" s="1269"/>
      <c r="BF43" s="1269"/>
      <c r="BG43" s="1269"/>
      <c r="BH43" s="1269"/>
      <c r="BI43" s="1269"/>
      <c r="BJ43" s="1269"/>
      <c r="BK43" s="1269"/>
      <c r="BL43" s="1269"/>
      <c r="BM43" s="1269"/>
      <c r="BN43" s="1269"/>
      <c r="BO43" s="1269"/>
      <c r="BP43" s="1269"/>
      <c r="BQ43" s="1269"/>
      <c r="BR43" s="1269"/>
      <c r="BS43" s="1269"/>
      <c r="BT43" s="1269"/>
      <c r="BU43" s="1269"/>
      <c r="BV43" s="1269"/>
      <c r="BW43" s="1269"/>
      <c r="BX43" s="1269"/>
      <c r="BY43" s="1269"/>
      <c r="BZ43" s="1269"/>
      <c r="CA43" s="1269"/>
      <c r="CB43" s="1269"/>
      <c r="CC43" s="1269"/>
      <c r="CD43" s="1269"/>
      <c r="CE43" s="1269"/>
      <c r="CF43" s="1269"/>
      <c r="CG43" s="1269"/>
      <c r="CH43" s="1269"/>
      <c r="CI43" s="1269"/>
      <c r="CJ43" s="1269"/>
      <c r="CK43" s="1269"/>
      <c r="CL43" s="1269"/>
      <c r="CM43" s="1269"/>
      <c r="CN43" s="1269"/>
      <c r="CO43" s="1269"/>
      <c r="CP43" s="1269"/>
      <c r="CQ43" s="1269"/>
      <c r="CR43" s="1269"/>
      <c r="CS43" s="1269"/>
      <c r="CT43" s="1269"/>
      <c r="CU43" s="1269"/>
      <c r="CV43" s="1269"/>
      <c r="CW43" s="1269"/>
      <c r="CX43" s="1269"/>
      <c r="CY43" s="1269"/>
      <c r="CZ43" s="1269"/>
      <c r="DA43" s="1269"/>
      <c r="DB43" s="1269"/>
      <c r="DC43" s="1270"/>
    </row>
    <row r="44" spans="2:109" x14ac:dyDescent="0.15">
      <c r="B44" s="372"/>
      <c r="AN44" s="1271"/>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3"/>
    </row>
    <row r="45" spans="2:109" x14ac:dyDescent="0.15">
      <c r="B45" s="372"/>
      <c r="AN45" s="1271"/>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3"/>
    </row>
    <row r="46" spans="2:109" x14ac:dyDescent="0.15">
      <c r="B46" s="372"/>
      <c r="AN46" s="1271"/>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3"/>
    </row>
    <row r="47" spans="2:109" x14ac:dyDescent="0.15">
      <c r="B47" s="372"/>
      <c r="AN47" s="1274"/>
      <c r="AO47" s="1275"/>
      <c r="AP47" s="1275"/>
      <c r="AQ47" s="1275"/>
      <c r="AR47" s="1275"/>
      <c r="AS47" s="1275"/>
      <c r="AT47" s="1275"/>
      <c r="AU47" s="1275"/>
      <c r="AV47" s="1275"/>
      <c r="AW47" s="1275"/>
      <c r="AX47" s="1275"/>
      <c r="AY47" s="1275"/>
      <c r="AZ47" s="1275"/>
      <c r="BA47" s="1275"/>
      <c r="BB47" s="1275"/>
      <c r="BC47" s="1275"/>
      <c r="BD47" s="1275"/>
      <c r="BE47" s="1275"/>
      <c r="BF47" s="1275"/>
      <c r="BG47" s="1275"/>
      <c r="BH47" s="1275"/>
      <c r="BI47" s="1275"/>
      <c r="BJ47" s="1275"/>
      <c r="BK47" s="1275"/>
      <c r="BL47" s="1275"/>
      <c r="BM47" s="1275"/>
      <c r="BN47" s="1275"/>
      <c r="BO47" s="1275"/>
      <c r="BP47" s="1275"/>
      <c r="BQ47" s="1275"/>
      <c r="BR47" s="1275"/>
      <c r="BS47" s="1275"/>
      <c r="BT47" s="1275"/>
      <c r="BU47" s="1275"/>
      <c r="BV47" s="1275"/>
      <c r="BW47" s="1275"/>
      <c r="BX47" s="1275"/>
      <c r="BY47" s="1275"/>
      <c r="BZ47" s="1275"/>
      <c r="CA47" s="1275"/>
      <c r="CB47" s="1275"/>
      <c r="CC47" s="1275"/>
      <c r="CD47" s="1275"/>
      <c r="CE47" s="1275"/>
      <c r="CF47" s="1275"/>
      <c r="CG47" s="1275"/>
      <c r="CH47" s="1275"/>
      <c r="CI47" s="1275"/>
      <c r="CJ47" s="1275"/>
      <c r="CK47" s="1275"/>
      <c r="CL47" s="1275"/>
      <c r="CM47" s="1275"/>
      <c r="CN47" s="1275"/>
      <c r="CO47" s="1275"/>
      <c r="CP47" s="1275"/>
      <c r="CQ47" s="1275"/>
      <c r="CR47" s="1275"/>
      <c r="CS47" s="1275"/>
      <c r="CT47" s="1275"/>
      <c r="CU47" s="1275"/>
      <c r="CV47" s="1275"/>
      <c r="CW47" s="1275"/>
      <c r="CX47" s="1275"/>
      <c r="CY47" s="1275"/>
      <c r="CZ47" s="1275"/>
      <c r="DA47" s="1275"/>
      <c r="DB47" s="1275"/>
      <c r="DC47" s="1276"/>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561</v>
      </c>
    </row>
    <row r="50" spans="1:109" x14ac:dyDescent="0.15">
      <c r="B50" s="372"/>
      <c r="G50" s="1262"/>
      <c r="H50" s="1262"/>
      <c r="I50" s="1262"/>
      <c r="J50" s="1262"/>
      <c r="K50" s="382"/>
      <c r="L50" s="382"/>
      <c r="M50" s="383"/>
      <c r="N50" s="383"/>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1" t="s">
        <v>526</v>
      </c>
      <c r="BQ50" s="1261"/>
      <c r="BR50" s="1261"/>
      <c r="BS50" s="1261"/>
      <c r="BT50" s="1261"/>
      <c r="BU50" s="1261"/>
      <c r="BV50" s="1261"/>
      <c r="BW50" s="1261"/>
      <c r="BX50" s="1261" t="s">
        <v>527</v>
      </c>
      <c r="BY50" s="1261"/>
      <c r="BZ50" s="1261"/>
      <c r="CA50" s="1261"/>
      <c r="CB50" s="1261"/>
      <c r="CC50" s="1261"/>
      <c r="CD50" s="1261"/>
      <c r="CE50" s="1261"/>
      <c r="CF50" s="1261" t="s">
        <v>528</v>
      </c>
      <c r="CG50" s="1261"/>
      <c r="CH50" s="1261"/>
      <c r="CI50" s="1261"/>
      <c r="CJ50" s="1261"/>
      <c r="CK50" s="1261"/>
      <c r="CL50" s="1261"/>
      <c r="CM50" s="1261"/>
      <c r="CN50" s="1261" t="s">
        <v>529</v>
      </c>
      <c r="CO50" s="1261"/>
      <c r="CP50" s="1261"/>
      <c r="CQ50" s="1261"/>
      <c r="CR50" s="1261"/>
      <c r="CS50" s="1261"/>
      <c r="CT50" s="1261"/>
      <c r="CU50" s="1261"/>
      <c r="CV50" s="1261" t="s">
        <v>530</v>
      </c>
      <c r="CW50" s="1261"/>
      <c r="CX50" s="1261"/>
      <c r="CY50" s="1261"/>
      <c r="CZ50" s="1261"/>
      <c r="DA50" s="1261"/>
      <c r="DB50" s="1261"/>
      <c r="DC50" s="1261"/>
    </row>
    <row r="51" spans="1:109" ht="13.5" customHeight="1" x14ac:dyDescent="0.15">
      <c r="B51" s="372"/>
      <c r="G51" s="1264"/>
      <c r="H51" s="1264"/>
      <c r="I51" s="1277"/>
      <c r="J51" s="1277"/>
      <c r="K51" s="1263"/>
      <c r="L51" s="1263"/>
      <c r="M51" s="1263"/>
      <c r="N51" s="1263"/>
      <c r="AM51" s="381"/>
      <c r="AN51" s="1259" t="s">
        <v>562</v>
      </c>
      <c r="AO51" s="1259"/>
      <c r="AP51" s="1259"/>
      <c r="AQ51" s="1259"/>
      <c r="AR51" s="1259"/>
      <c r="AS51" s="1259"/>
      <c r="AT51" s="1259"/>
      <c r="AU51" s="1259"/>
      <c r="AV51" s="1259"/>
      <c r="AW51" s="1259"/>
      <c r="AX51" s="1259"/>
      <c r="AY51" s="1259"/>
      <c r="AZ51" s="1259"/>
      <c r="BA51" s="1259"/>
      <c r="BB51" s="1259" t="s">
        <v>563</v>
      </c>
      <c r="BC51" s="1259"/>
      <c r="BD51" s="1259"/>
      <c r="BE51" s="1259"/>
      <c r="BF51" s="1259"/>
      <c r="BG51" s="1259"/>
      <c r="BH51" s="1259"/>
      <c r="BI51" s="1259"/>
      <c r="BJ51" s="1259"/>
      <c r="BK51" s="1259"/>
      <c r="BL51" s="1259"/>
      <c r="BM51" s="1259"/>
      <c r="BN51" s="1259"/>
      <c r="BO51" s="1259"/>
      <c r="BP51" s="1256">
        <v>28.7</v>
      </c>
      <c r="BQ51" s="1256"/>
      <c r="BR51" s="1256"/>
      <c r="BS51" s="1256"/>
      <c r="BT51" s="1256"/>
      <c r="BU51" s="1256"/>
      <c r="BV51" s="1256"/>
      <c r="BW51" s="1256"/>
      <c r="BX51" s="1256">
        <v>29.7</v>
      </c>
      <c r="BY51" s="1256"/>
      <c r="BZ51" s="1256"/>
      <c r="CA51" s="1256"/>
      <c r="CB51" s="1256"/>
      <c r="CC51" s="1256"/>
      <c r="CD51" s="1256"/>
      <c r="CE51" s="1256"/>
      <c r="CF51" s="1256">
        <v>15.9</v>
      </c>
      <c r="CG51" s="1256"/>
      <c r="CH51" s="1256"/>
      <c r="CI51" s="1256"/>
      <c r="CJ51" s="1256"/>
      <c r="CK51" s="1256"/>
      <c r="CL51" s="1256"/>
      <c r="CM51" s="1256"/>
      <c r="CN51" s="1256">
        <v>5.0999999999999996</v>
      </c>
      <c r="CO51" s="1256"/>
      <c r="CP51" s="1256"/>
      <c r="CQ51" s="1256"/>
      <c r="CR51" s="1256"/>
      <c r="CS51" s="1256"/>
      <c r="CT51" s="1256"/>
      <c r="CU51" s="1256"/>
      <c r="CV51" s="1256"/>
      <c r="CW51" s="1256"/>
      <c r="CX51" s="1256"/>
      <c r="CY51" s="1256"/>
      <c r="CZ51" s="1256"/>
      <c r="DA51" s="1256"/>
      <c r="DB51" s="1256"/>
      <c r="DC51" s="1256"/>
    </row>
    <row r="52" spans="1:109" x14ac:dyDescent="0.15">
      <c r="B52" s="372"/>
      <c r="G52" s="1264"/>
      <c r="H52" s="1264"/>
      <c r="I52" s="1277"/>
      <c r="J52" s="1277"/>
      <c r="K52" s="1263"/>
      <c r="L52" s="1263"/>
      <c r="M52" s="1263"/>
      <c r="N52" s="1263"/>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x14ac:dyDescent="0.15">
      <c r="A53" s="380"/>
      <c r="B53" s="372"/>
      <c r="G53" s="1264"/>
      <c r="H53" s="1264"/>
      <c r="I53" s="1262"/>
      <c r="J53" s="1262"/>
      <c r="K53" s="1263"/>
      <c r="L53" s="1263"/>
      <c r="M53" s="1263"/>
      <c r="N53" s="1263"/>
      <c r="AM53" s="381"/>
      <c r="AN53" s="1259"/>
      <c r="AO53" s="1259"/>
      <c r="AP53" s="1259"/>
      <c r="AQ53" s="1259"/>
      <c r="AR53" s="1259"/>
      <c r="AS53" s="1259"/>
      <c r="AT53" s="1259"/>
      <c r="AU53" s="1259"/>
      <c r="AV53" s="1259"/>
      <c r="AW53" s="1259"/>
      <c r="AX53" s="1259"/>
      <c r="AY53" s="1259"/>
      <c r="AZ53" s="1259"/>
      <c r="BA53" s="1259"/>
      <c r="BB53" s="1259" t="s">
        <v>564</v>
      </c>
      <c r="BC53" s="1259"/>
      <c r="BD53" s="1259"/>
      <c r="BE53" s="1259"/>
      <c r="BF53" s="1259"/>
      <c r="BG53" s="1259"/>
      <c r="BH53" s="1259"/>
      <c r="BI53" s="1259"/>
      <c r="BJ53" s="1259"/>
      <c r="BK53" s="1259"/>
      <c r="BL53" s="1259"/>
      <c r="BM53" s="1259"/>
      <c r="BN53" s="1259"/>
      <c r="BO53" s="1259"/>
      <c r="BP53" s="1256">
        <v>70.3</v>
      </c>
      <c r="BQ53" s="1256"/>
      <c r="BR53" s="1256"/>
      <c r="BS53" s="1256"/>
      <c r="BT53" s="1256"/>
      <c r="BU53" s="1256"/>
      <c r="BV53" s="1256"/>
      <c r="BW53" s="1256"/>
      <c r="BX53" s="1256">
        <v>72.2</v>
      </c>
      <c r="BY53" s="1256"/>
      <c r="BZ53" s="1256"/>
      <c r="CA53" s="1256"/>
      <c r="CB53" s="1256"/>
      <c r="CC53" s="1256"/>
      <c r="CD53" s="1256"/>
      <c r="CE53" s="1256"/>
      <c r="CF53" s="1256">
        <v>74.099999999999994</v>
      </c>
      <c r="CG53" s="1256"/>
      <c r="CH53" s="1256"/>
      <c r="CI53" s="1256"/>
      <c r="CJ53" s="1256"/>
      <c r="CK53" s="1256"/>
      <c r="CL53" s="1256"/>
      <c r="CM53" s="1256"/>
      <c r="CN53" s="1256">
        <v>75.8</v>
      </c>
      <c r="CO53" s="1256"/>
      <c r="CP53" s="1256"/>
      <c r="CQ53" s="1256"/>
      <c r="CR53" s="1256"/>
      <c r="CS53" s="1256"/>
      <c r="CT53" s="1256"/>
      <c r="CU53" s="1256"/>
      <c r="CV53" s="1256">
        <v>77.900000000000006</v>
      </c>
      <c r="CW53" s="1256"/>
      <c r="CX53" s="1256"/>
      <c r="CY53" s="1256"/>
      <c r="CZ53" s="1256"/>
      <c r="DA53" s="1256"/>
      <c r="DB53" s="1256"/>
      <c r="DC53" s="1256"/>
    </row>
    <row r="54" spans="1:109" x14ac:dyDescent="0.15">
      <c r="A54" s="380"/>
      <c r="B54" s="372"/>
      <c r="G54" s="1264"/>
      <c r="H54" s="1264"/>
      <c r="I54" s="1262"/>
      <c r="J54" s="1262"/>
      <c r="K54" s="1263"/>
      <c r="L54" s="1263"/>
      <c r="M54" s="1263"/>
      <c r="N54" s="1263"/>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x14ac:dyDescent="0.15">
      <c r="A55" s="380"/>
      <c r="B55" s="372"/>
      <c r="G55" s="1262"/>
      <c r="H55" s="1262"/>
      <c r="I55" s="1262"/>
      <c r="J55" s="1262"/>
      <c r="K55" s="1263"/>
      <c r="L55" s="1263"/>
      <c r="M55" s="1263"/>
      <c r="N55" s="1263"/>
      <c r="AN55" s="1261" t="s">
        <v>565</v>
      </c>
      <c r="AO55" s="1261"/>
      <c r="AP55" s="1261"/>
      <c r="AQ55" s="1261"/>
      <c r="AR55" s="1261"/>
      <c r="AS55" s="1261"/>
      <c r="AT55" s="1261"/>
      <c r="AU55" s="1261"/>
      <c r="AV55" s="1261"/>
      <c r="AW55" s="1261"/>
      <c r="AX55" s="1261"/>
      <c r="AY55" s="1261"/>
      <c r="AZ55" s="1261"/>
      <c r="BA55" s="1261"/>
      <c r="BB55" s="1259" t="s">
        <v>563</v>
      </c>
      <c r="BC55" s="1259"/>
      <c r="BD55" s="1259"/>
      <c r="BE55" s="1259"/>
      <c r="BF55" s="1259"/>
      <c r="BG55" s="1259"/>
      <c r="BH55" s="1259"/>
      <c r="BI55" s="1259"/>
      <c r="BJ55" s="1259"/>
      <c r="BK55" s="1259"/>
      <c r="BL55" s="1259"/>
      <c r="BM55" s="1259"/>
      <c r="BN55" s="1259"/>
      <c r="BO55" s="1259"/>
      <c r="BP55" s="1256">
        <v>0</v>
      </c>
      <c r="BQ55" s="1256"/>
      <c r="BR55" s="1256"/>
      <c r="BS55" s="1256"/>
      <c r="BT55" s="1256"/>
      <c r="BU55" s="1256"/>
      <c r="BV55" s="1256"/>
      <c r="BW55" s="1256"/>
      <c r="BX55" s="1256">
        <v>0</v>
      </c>
      <c r="BY55" s="1256"/>
      <c r="BZ55" s="1256"/>
      <c r="CA55" s="1256"/>
      <c r="CB55" s="1256"/>
      <c r="CC55" s="1256"/>
      <c r="CD55" s="1256"/>
      <c r="CE55" s="1256"/>
      <c r="CF55" s="1256">
        <v>0</v>
      </c>
      <c r="CG55" s="1256"/>
      <c r="CH55" s="1256"/>
      <c r="CI55" s="1256"/>
      <c r="CJ55" s="1256"/>
      <c r="CK55" s="1256"/>
      <c r="CL55" s="1256"/>
      <c r="CM55" s="1256"/>
      <c r="CN55" s="1256">
        <v>0</v>
      </c>
      <c r="CO55" s="1256"/>
      <c r="CP55" s="1256"/>
      <c r="CQ55" s="1256"/>
      <c r="CR55" s="1256"/>
      <c r="CS55" s="1256"/>
      <c r="CT55" s="1256"/>
      <c r="CU55" s="1256"/>
      <c r="CV55" s="1256">
        <v>0</v>
      </c>
      <c r="CW55" s="1256"/>
      <c r="CX55" s="1256"/>
      <c r="CY55" s="1256"/>
      <c r="CZ55" s="1256"/>
      <c r="DA55" s="1256"/>
      <c r="DB55" s="1256"/>
      <c r="DC55" s="1256"/>
    </row>
    <row r="56" spans="1:109" x14ac:dyDescent="0.15">
      <c r="A56" s="380"/>
      <c r="B56" s="372"/>
      <c r="G56" s="1262"/>
      <c r="H56" s="1262"/>
      <c r="I56" s="1262"/>
      <c r="J56" s="1262"/>
      <c r="K56" s="1263"/>
      <c r="L56" s="1263"/>
      <c r="M56" s="1263"/>
      <c r="N56" s="1263"/>
      <c r="AN56" s="1261"/>
      <c r="AO56" s="1261"/>
      <c r="AP56" s="1261"/>
      <c r="AQ56" s="1261"/>
      <c r="AR56" s="1261"/>
      <c r="AS56" s="1261"/>
      <c r="AT56" s="1261"/>
      <c r="AU56" s="1261"/>
      <c r="AV56" s="1261"/>
      <c r="AW56" s="1261"/>
      <c r="AX56" s="1261"/>
      <c r="AY56" s="1261"/>
      <c r="AZ56" s="1261"/>
      <c r="BA56" s="1261"/>
      <c r="BB56" s="1259"/>
      <c r="BC56" s="1259"/>
      <c r="BD56" s="1259"/>
      <c r="BE56" s="1259"/>
      <c r="BF56" s="1259"/>
      <c r="BG56" s="1259"/>
      <c r="BH56" s="1259"/>
      <c r="BI56" s="1259"/>
      <c r="BJ56" s="1259"/>
      <c r="BK56" s="1259"/>
      <c r="BL56" s="1259"/>
      <c r="BM56" s="1259"/>
      <c r="BN56" s="1259"/>
      <c r="BO56" s="1259"/>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380" customFormat="1" x14ac:dyDescent="0.15">
      <c r="B57" s="384"/>
      <c r="G57" s="1262"/>
      <c r="H57" s="1262"/>
      <c r="I57" s="1257"/>
      <c r="J57" s="1257"/>
      <c r="K57" s="1263"/>
      <c r="L57" s="1263"/>
      <c r="M57" s="1263"/>
      <c r="N57" s="1263"/>
      <c r="AM57" s="366"/>
      <c r="AN57" s="1261"/>
      <c r="AO57" s="1261"/>
      <c r="AP57" s="1261"/>
      <c r="AQ57" s="1261"/>
      <c r="AR57" s="1261"/>
      <c r="AS57" s="1261"/>
      <c r="AT57" s="1261"/>
      <c r="AU57" s="1261"/>
      <c r="AV57" s="1261"/>
      <c r="AW57" s="1261"/>
      <c r="AX57" s="1261"/>
      <c r="AY57" s="1261"/>
      <c r="AZ57" s="1261"/>
      <c r="BA57" s="1261"/>
      <c r="BB57" s="1259" t="s">
        <v>564</v>
      </c>
      <c r="BC57" s="1259"/>
      <c r="BD57" s="1259"/>
      <c r="BE57" s="1259"/>
      <c r="BF57" s="1259"/>
      <c r="BG57" s="1259"/>
      <c r="BH57" s="1259"/>
      <c r="BI57" s="1259"/>
      <c r="BJ57" s="1259"/>
      <c r="BK57" s="1259"/>
      <c r="BL57" s="1259"/>
      <c r="BM57" s="1259"/>
      <c r="BN57" s="1259"/>
      <c r="BO57" s="1259"/>
      <c r="BP57" s="1256">
        <v>64.400000000000006</v>
      </c>
      <c r="BQ57" s="1256"/>
      <c r="BR57" s="1256"/>
      <c r="BS57" s="1256"/>
      <c r="BT57" s="1256"/>
      <c r="BU57" s="1256"/>
      <c r="BV57" s="1256"/>
      <c r="BW57" s="1256"/>
      <c r="BX57" s="1256">
        <v>62.7</v>
      </c>
      <c r="BY57" s="1256"/>
      <c r="BZ57" s="1256"/>
      <c r="CA57" s="1256"/>
      <c r="CB57" s="1256"/>
      <c r="CC57" s="1256"/>
      <c r="CD57" s="1256"/>
      <c r="CE57" s="1256"/>
      <c r="CF57" s="1256">
        <v>63.1</v>
      </c>
      <c r="CG57" s="1256"/>
      <c r="CH57" s="1256"/>
      <c r="CI57" s="1256"/>
      <c r="CJ57" s="1256"/>
      <c r="CK57" s="1256"/>
      <c r="CL57" s="1256"/>
      <c r="CM57" s="1256"/>
      <c r="CN57" s="1256">
        <v>64</v>
      </c>
      <c r="CO57" s="1256"/>
      <c r="CP57" s="1256"/>
      <c r="CQ57" s="1256"/>
      <c r="CR57" s="1256"/>
      <c r="CS57" s="1256"/>
      <c r="CT57" s="1256"/>
      <c r="CU57" s="1256"/>
      <c r="CV57" s="1256">
        <v>64</v>
      </c>
      <c r="CW57" s="1256"/>
      <c r="CX57" s="1256"/>
      <c r="CY57" s="1256"/>
      <c r="CZ57" s="1256"/>
      <c r="DA57" s="1256"/>
      <c r="DB57" s="1256"/>
      <c r="DC57" s="1256"/>
      <c r="DD57" s="385"/>
      <c r="DE57" s="384"/>
    </row>
    <row r="58" spans="1:109" s="380" customFormat="1" x14ac:dyDescent="0.15">
      <c r="A58" s="366"/>
      <c r="B58" s="384"/>
      <c r="G58" s="1262"/>
      <c r="H58" s="1262"/>
      <c r="I58" s="1257"/>
      <c r="J58" s="1257"/>
      <c r="K58" s="1263"/>
      <c r="L58" s="1263"/>
      <c r="M58" s="1263"/>
      <c r="N58" s="1263"/>
      <c r="AM58" s="366"/>
      <c r="AN58" s="1261"/>
      <c r="AO58" s="1261"/>
      <c r="AP58" s="1261"/>
      <c r="AQ58" s="1261"/>
      <c r="AR58" s="1261"/>
      <c r="AS58" s="1261"/>
      <c r="AT58" s="1261"/>
      <c r="AU58" s="1261"/>
      <c r="AV58" s="1261"/>
      <c r="AW58" s="1261"/>
      <c r="AX58" s="1261"/>
      <c r="AY58" s="1261"/>
      <c r="AZ58" s="1261"/>
      <c r="BA58" s="1261"/>
      <c r="BB58" s="1259"/>
      <c r="BC58" s="1259"/>
      <c r="BD58" s="1259"/>
      <c r="BE58" s="1259"/>
      <c r="BF58" s="1259"/>
      <c r="BG58" s="1259"/>
      <c r="BH58" s="1259"/>
      <c r="BI58" s="1259"/>
      <c r="BJ58" s="1259"/>
      <c r="BK58" s="1259"/>
      <c r="BL58" s="1259"/>
      <c r="BM58" s="1259"/>
      <c r="BN58" s="1259"/>
      <c r="BO58" s="1259"/>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566</v>
      </c>
    </row>
    <row r="64" spans="1:109" x14ac:dyDescent="0.15">
      <c r="B64" s="372"/>
      <c r="G64" s="379"/>
      <c r="I64" s="392"/>
      <c r="J64" s="392"/>
      <c r="K64" s="392"/>
      <c r="L64" s="392"/>
      <c r="M64" s="392"/>
      <c r="N64" s="393"/>
      <c r="AM64" s="379"/>
      <c r="AN64" s="379" t="s">
        <v>559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8" t="s">
        <v>567</v>
      </c>
      <c r="AO65" s="1269"/>
      <c r="AP65" s="1269"/>
      <c r="AQ65" s="1269"/>
      <c r="AR65" s="1269"/>
      <c r="AS65" s="1269"/>
      <c r="AT65" s="1269"/>
      <c r="AU65" s="1269"/>
      <c r="AV65" s="1269"/>
      <c r="AW65" s="1269"/>
      <c r="AX65" s="1269"/>
      <c r="AY65" s="1269"/>
      <c r="AZ65" s="1269"/>
      <c r="BA65" s="1269"/>
      <c r="BB65" s="1269"/>
      <c r="BC65" s="1269"/>
      <c r="BD65" s="1269"/>
      <c r="BE65" s="1269"/>
      <c r="BF65" s="1269"/>
      <c r="BG65" s="1269"/>
      <c r="BH65" s="1269"/>
      <c r="BI65" s="1269"/>
      <c r="BJ65" s="1269"/>
      <c r="BK65" s="1269"/>
      <c r="BL65" s="1269"/>
      <c r="BM65" s="1269"/>
      <c r="BN65" s="1269"/>
      <c r="BO65" s="1269"/>
      <c r="BP65" s="1269"/>
      <c r="BQ65" s="1269"/>
      <c r="BR65" s="1269"/>
      <c r="BS65" s="1269"/>
      <c r="BT65" s="1269"/>
      <c r="BU65" s="1269"/>
      <c r="BV65" s="1269"/>
      <c r="BW65" s="1269"/>
      <c r="BX65" s="1269"/>
      <c r="BY65" s="1269"/>
      <c r="BZ65" s="1269"/>
      <c r="CA65" s="1269"/>
      <c r="CB65" s="1269"/>
      <c r="CC65" s="1269"/>
      <c r="CD65" s="1269"/>
      <c r="CE65" s="1269"/>
      <c r="CF65" s="1269"/>
      <c r="CG65" s="1269"/>
      <c r="CH65" s="1269"/>
      <c r="CI65" s="1269"/>
      <c r="CJ65" s="1269"/>
      <c r="CK65" s="1269"/>
      <c r="CL65" s="1269"/>
      <c r="CM65" s="1269"/>
      <c r="CN65" s="1269"/>
      <c r="CO65" s="1269"/>
      <c r="CP65" s="1269"/>
      <c r="CQ65" s="1269"/>
      <c r="CR65" s="1269"/>
      <c r="CS65" s="1269"/>
      <c r="CT65" s="1269"/>
      <c r="CU65" s="1269"/>
      <c r="CV65" s="1269"/>
      <c r="CW65" s="1269"/>
      <c r="CX65" s="1269"/>
      <c r="CY65" s="1269"/>
      <c r="CZ65" s="1269"/>
      <c r="DA65" s="1269"/>
      <c r="DB65" s="1269"/>
      <c r="DC65" s="1270"/>
    </row>
    <row r="66" spans="2:107" x14ac:dyDescent="0.15">
      <c r="B66" s="372"/>
      <c r="AN66" s="1271"/>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3"/>
    </row>
    <row r="67" spans="2:107" x14ac:dyDescent="0.15">
      <c r="B67" s="372"/>
      <c r="AN67" s="1271"/>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3"/>
    </row>
    <row r="68" spans="2:107" x14ac:dyDescent="0.15">
      <c r="B68" s="372"/>
      <c r="AN68" s="1271"/>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3"/>
    </row>
    <row r="69" spans="2:107" x14ac:dyDescent="0.15">
      <c r="B69" s="372"/>
      <c r="AN69" s="1274"/>
      <c r="AO69" s="1275"/>
      <c r="AP69" s="1275"/>
      <c r="AQ69" s="1275"/>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c r="CU69" s="1275"/>
      <c r="CV69" s="1275"/>
      <c r="CW69" s="1275"/>
      <c r="CX69" s="1275"/>
      <c r="CY69" s="1275"/>
      <c r="CZ69" s="1275"/>
      <c r="DA69" s="1275"/>
      <c r="DB69" s="1275"/>
      <c r="DC69" s="1276"/>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561</v>
      </c>
    </row>
    <row r="72" spans="2:107" x14ac:dyDescent="0.15">
      <c r="B72" s="372"/>
      <c r="G72" s="1262"/>
      <c r="H72" s="1262"/>
      <c r="I72" s="1262"/>
      <c r="J72" s="1262"/>
      <c r="K72" s="382"/>
      <c r="L72" s="382"/>
      <c r="M72" s="383"/>
      <c r="N72" s="383"/>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1" t="s">
        <v>526</v>
      </c>
      <c r="BQ72" s="1261"/>
      <c r="BR72" s="1261"/>
      <c r="BS72" s="1261"/>
      <c r="BT72" s="1261"/>
      <c r="BU72" s="1261"/>
      <c r="BV72" s="1261"/>
      <c r="BW72" s="1261"/>
      <c r="BX72" s="1261" t="s">
        <v>527</v>
      </c>
      <c r="BY72" s="1261"/>
      <c r="BZ72" s="1261"/>
      <c r="CA72" s="1261"/>
      <c r="CB72" s="1261"/>
      <c r="CC72" s="1261"/>
      <c r="CD72" s="1261"/>
      <c r="CE72" s="1261"/>
      <c r="CF72" s="1261" t="s">
        <v>528</v>
      </c>
      <c r="CG72" s="1261"/>
      <c r="CH72" s="1261"/>
      <c r="CI72" s="1261"/>
      <c r="CJ72" s="1261"/>
      <c r="CK72" s="1261"/>
      <c r="CL72" s="1261"/>
      <c r="CM72" s="1261"/>
      <c r="CN72" s="1261" t="s">
        <v>529</v>
      </c>
      <c r="CO72" s="1261"/>
      <c r="CP72" s="1261"/>
      <c r="CQ72" s="1261"/>
      <c r="CR72" s="1261"/>
      <c r="CS72" s="1261"/>
      <c r="CT72" s="1261"/>
      <c r="CU72" s="1261"/>
      <c r="CV72" s="1261" t="s">
        <v>530</v>
      </c>
      <c r="CW72" s="1261"/>
      <c r="CX72" s="1261"/>
      <c r="CY72" s="1261"/>
      <c r="CZ72" s="1261"/>
      <c r="DA72" s="1261"/>
      <c r="DB72" s="1261"/>
      <c r="DC72" s="1261"/>
    </row>
    <row r="73" spans="2:107" x14ac:dyDescent="0.15">
      <c r="B73" s="372"/>
      <c r="G73" s="1264"/>
      <c r="H73" s="1264"/>
      <c r="I73" s="1264"/>
      <c r="J73" s="1264"/>
      <c r="K73" s="1260"/>
      <c r="L73" s="1260"/>
      <c r="M73" s="1260"/>
      <c r="N73" s="1260"/>
      <c r="AM73" s="381"/>
      <c r="AN73" s="1259" t="s">
        <v>562</v>
      </c>
      <c r="AO73" s="1259"/>
      <c r="AP73" s="1259"/>
      <c r="AQ73" s="1259"/>
      <c r="AR73" s="1259"/>
      <c r="AS73" s="1259"/>
      <c r="AT73" s="1259"/>
      <c r="AU73" s="1259"/>
      <c r="AV73" s="1259"/>
      <c r="AW73" s="1259"/>
      <c r="AX73" s="1259"/>
      <c r="AY73" s="1259"/>
      <c r="AZ73" s="1259"/>
      <c r="BA73" s="1259"/>
      <c r="BB73" s="1259" t="s">
        <v>563</v>
      </c>
      <c r="BC73" s="1259"/>
      <c r="BD73" s="1259"/>
      <c r="BE73" s="1259"/>
      <c r="BF73" s="1259"/>
      <c r="BG73" s="1259"/>
      <c r="BH73" s="1259"/>
      <c r="BI73" s="1259"/>
      <c r="BJ73" s="1259"/>
      <c r="BK73" s="1259"/>
      <c r="BL73" s="1259"/>
      <c r="BM73" s="1259"/>
      <c r="BN73" s="1259"/>
      <c r="BO73" s="1259"/>
      <c r="BP73" s="1256">
        <v>28.7</v>
      </c>
      <c r="BQ73" s="1256"/>
      <c r="BR73" s="1256"/>
      <c r="BS73" s="1256"/>
      <c r="BT73" s="1256"/>
      <c r="BU73" s="1256"/>
      <c r="BV73" s="1256"/>
      <c r="BW73" s="1256"/>
      <c r="BX73" s="1256">
        <v>29.7</v>
      </c>
      <c r="BY73" s="1256"/>
      <c r="BZ73" s="1256"/>
      <c r="CA73" s="1256"/>
      <c r="CB73" s="1256"/>
      <c r="CC73" s="1256"/>
      <c r="CD73" s="1256"/>
      <c r="CE73" s="1256"/>
      <c r="CF73" s="1256">
        <v>15.9</v>
      </c>
      <c r="CG73" s="1256"/>
      <c r="CH73" s="1256"/>
      <c r="CI73" s="1256"/>
      <c r="CJ73" s="1256"/>
      <c r="CK73" s="1256"/>
      <c r="CL73" s="1256"/>
      <c r="CM73" s="1256"/>
      <c r="CN73" s="1256">
        <v>5.0999999999999996</v>
      </c>
      <c r="CO73" s="1256"/>
      <c r="CP73" s="1256"/>
      <c r="CQ73" s="1256"/>
      <c r="CR73" s="1256"/>
      <c r="CS73" s="1256"/>
      <c r="CT73" s="1256"/>
      <c r="CU73" s="1256"/>
      <c r="CV73" s="1256"/>
      <c r="CW73" s="1256"/>
      <c r="CX73" s="1256"/>
      <c r="CY73" s="1256"/>
      <c r="CZ73" s="1256"/>
      <c r="DA73" s="1256"/>
      <c r="DB73" s="1256"/>
      <c r="DC73" s="1256"/>
    </row>
    <row r="74" spans="2:107" x14ac:dyDescent="0.15">
      <c r="B74" s="372"/>
      <c r="G74" s="1264"/>
      <c r="H74" s="1264"/>
      <c r="I74" s="1264"/>
      <c r="J74" s="1264"/>
      <c r="K74" s="1260"/>
      <c r="L74" s="1260"/>
      <c r="M74" s="1260"/>
      <c r="N74" s="1260"/>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x14ac:dyDescent="0.15">
      <c r="B75" s="372"/>
      <c r="G75" s="1264"/>
      <c r="H75" s="1264"/>
      <c r="I75" s="1262"/>
      <c r="J75" s="1262"/>
      <c r="K75" s="1263"/>
      <c r="L75" s="1263"/>
      <c r="M75" s="1263"/>
      <c r="N75" s="1263"/>
      <c r="AM75" s="381"/>
      <c r="AN75" s="1259"/>
      <c r="AO75" s="1259"/>
      <c r="AP75" s="1259"/>
      <c r="AQ75" s="1259"/>
      <c r="AR75" s="1259"/>
      <c r="AS75" s="1259"/>
      <c r="AT75" s="1259"/>
      <c r="AU75" s="1259"/>
      <c r="AV75" s="1259"/>
      <c r="AW75" s="1259"/>
      <c r="AX75" s="1259"/>
      <c r="AY75" s="1259"/>
      <c r="AZ75" s="1259"/>
      <c r="BA75" s="1259"/>
      <c r="BB75" s="1259" t="s">
        <v>568</v>
      </c>
      <c r="BC75" s="1259"/>
      <c r="BD75" s="1259"/>
      <c r="BE75" s="1259"/>
      <c r="BF75" s="1259"/>
      <c r="BG75" s="1259"/>
      <c r="BH75" s="1259"/>
      <c r="BI75" s="1259"/>
      <c r="BJ75" s="1259"/>
      <c r="BK75" s="1259"/>
      <c r="BL75" s="1259"/>
      <c r="BM75" s="1259"/>
      <c r="BN75" s="1259"/>
      <c r="BO75" s="1259"/>
      <c r="BP75" s="1256">
        <v>4.9000000000000004</v>
      </c>
      <c r="BQ75" s="1256"/>
      <c r="BR75" s="1256"/>
      <c r="BS75" s="1256"/>
      <c r="BT75" s="1256"/>
      <c r="BU75" s="1256"/>
      <c r="BV75" s="1256"/>
      <c r="BW75" s="1256"/>
      <c r="BX75" s="1256">
        <v>4.8</v>
      </c>
      <c r="BY75" s="1256"/>
      <c r="BZ75" s="1256"/>
      <c r="CA75" s="1256"/>
      <c r="CB75" s="1256"/>
      <c r="CC75" s="1256"/>
      <c r="CD75" s="1256"/>
      <c r="CE75" s="1256"/>
      <c r="CF75" s="1256">
        <v>5.3</v>
      </c>
      <c r="CG75" s="1256"/>
      <c r="CH75" s="1256"/>
      <c r="CI75" s="1256"/>
      <c r="CJ75" s="1256"/>
      <c r="CK75" s="1256"/>
      <c r="CL75" s="1256"/>
      <c r="CM75" s="1256"/>
      <c r="CN75" s="1256">
        <v>6.2</v>
      </c>
      <c r="CO75" s="1256"/>
      <c r="CP75" s="1256"/>
      <c r="CQ75" s="1256"/>
      <c r="CR75" s="1256"/>
      <c r="CS75" s="1256"/>
      <c r="CT75" s="1256"/>
      <c r="CU75" s="1256"/>
      <c r="CV75" s="1256">
        <v>6.7</v>
      </c>
      <c r="CW75" s="1256"/>
      <c r="CX75" s="1256"/>
      <c r="CY75" s="1256"/>
      <c r="CZ75" s="1256"/>
      <c r="DA75" s="1256"/>
      <c r="DB75" s="1256"/>
      <c r="DC75" s="1256"/>
    </row>
    <row r="76" spans="2:107" x14ac:dyDescent="0.15">
      <c r="B76" s="372"/>
      <c r="G76" s="1264"/>
      <c r="H76" s="1264"/>
      <c r="I76" s="1262"/>
      <c r="J76" s="1262"/>
      <c r="K76" s="1263"/>
      <c r="L76" s="1263"/>
      <c r="M76" s="1263"/>
      <c r="N76" s="1263"/>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x14ac:dyDescent="0.15">
      <c r="B77" s="372"/>
      <c r="G77" s="1262"/>
      <c r="H77" s="1262"/>
      <c r="I77" s="1262"/>
      <c r="J77" s="1262"/>
      <c r="K77" s="1260"/>
      <c r="L77" s="1260"/>
      <c r="M77" s="1260"/>
      <c r="N77" s="1260"/>
      <c r="AN77" s="1261" t="s">
        <v>565</v>
      </c>
      <c r="AO77" s="1261"/>
      <c r="AP77" s="1261"/>
      <c r="AQ77" s="1261"/>
      <c r="AR77" s="1261"/>
      <c r="AS77" s="1261"/>
      <c r="AT77" s="1261"/>
      <c r="AU77" s="1261"/>
      <c r="AV77" s="1261"/>
      <c r="AW77" s="1261"/>
      <c r="AX77" s="1261"/>
      <c r="AY77" s="1261"/>
      <c r="AZ77" s="1261"/>
      <c r="BA77" s="1261"/>
      <c r="BB77" s="1259" t="s">
        <v>563</v>
      </c>
      <c r="BC77" s="1259"/>
      <c r="BD77" s="1259"/>
      <c r="BE77" s="1259"/>
      <c r="BF77" s="1259"/>
      <c r="BG77" s="1259"/>
      <c r="BH77" s="1259"/>
      <c r="BI77" s="1259"/>
      <c r="BJ77" s="1259"/>
      <c r="BK77" s="1259"/>
      <c r="BL77" s="1259"/>
      <c r="BM77" s="1259"/>
      <c r="BN77" s="1259"/>
      <c r="BO77" s="1259"/>
      <c r="BP77" s="1256">
        <v>0</v>
      </c>
      <c r="BQ77" s="1256"/>
      <c r="BR77" s="1256"/>
      <c r="BS77" s="1256"/>
      <c r="BT77" s="1256"/>
      <c r="BU77" s="1256"/>
      <c r="BV77" s="1256"/>
      <c r="BW77" s="1256"/>
      <c r="BX77" s="1256">
        <v>0</v>
      </c>
      <c r="BY77" s="1256"/>
      <c r="BZ77" s="1256"/>
      <c r="CA77" s="1256"/>
      <c r="CB77" s="1256"/>
      <c r="CC77" s="1256"/>
      <c r="CD77" s="1256"/>
      <c r="CE77" s="1256"/>
      <c r="CF77" s="1256">
        <v>0</v>
      </c>
      <c r="CG77" s="1256"/>
      <c r="CH77" s="1256"/>
      <c r="CI77" s="1256"/>
      <c r="CJ77" s="1256"/>
      <c r="CK77" s="1256"/>
      <c r="CL77" s="1256"/>
      <c r="CM77" s="1256"/>
      <c r="CN77" s="1256">
        <v>0</v>
      </c>
      <c r="CO77" s="1256"/>
      <c r="CP77" s="1256"/>
      <c r="CQ77" s="1256"/>
      <c r="CR77" s="1256"/>
      <c r="CS77" s="1256"/>
      <c r="CT77" s="1256"/>
      <c r="CU77" s="1256"/>
      <c r="CV77" s="1256">
        <v>0</v>
      </c>
      <c r="CW77" s="1256"/>
      <c r="CX77" s="1256"/>
      <c r="CY77" s="1256"/>
      <c r="CZ77" s="1256"/>
      <c r="DA77" s="1256"/>
      <c r="DB77" s="1256"/>
      <c r="DC77" s="1256"/>
    </row>
    <row r="78" spans="2:107" x14ac:dyDescent="0.15">
      <c r="B78" s="372"/>
      <c r="G78" s="1262"/>
      <c r="H78" s="1262"/>
      <c r="I78" s="1262"/>
      <c r="J78" s="1262"/>
      <c r="K78" s="1260"/>
      <c r="L78" s="1260"/>
      <c r="M78" s="1260"/>
      <c r="N78" s="1260"/>
      <c r="AN78" s="1261"/>
      <c r="AO78" s="1261"/>
      <c r="AP78" s="1261"/>
      <c r="AQ78" s="1261"/>
      <c r="AR78" s="1261"/>
      <c r="AS78" s="1261"/>
      <c r="AT78" s="1261"/>
      <c r="AU78" s="1261"/>
      <c r="AV78" s="1261"/>
      <c r="AW78" s="1261"/>
      <c r="AX78" s="1261"/>
      <c r="AY78" s="1261"/>
      <c r="AZ78" s="1261"/>
      <c r="BA78" s="1261"/>
      <c r="BB78" s="1259"/>
      <c r="BC78" s="1259"/>
      <c r="BD78" s="1259"/>
      <c r="BE78" s="1259"/>
      <c r="BF78" s="1259"/>
      <c r="BG78" s="1259"/>
      <c r="BH78" s="1259"/>
      <c r="BI78" s="1259"/>
      <c r="BJ78" s="1259"/>
      <c r="BK78" s="1259"/>
      <c r="BL78" s="1259"/>
      <c r="BM78" s="1259"/>
      <c r="BN78" s="1259"/>
      <c r="BO78" s="1259"/>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x14ac:dyDescent="0.15">
      <c r="B79" s="372"/>
      <c r="G79" s="1262"/>
      <c r="H79" s="1262"/>
      <c r="I79" s="1257"/>
      <c r="J79" s="1257"/>
      <c r="K79" s="1258"/>
      <c r="L79" s="1258"/>
      <c r="M79" s="1258"/>
      <c r="N79" s="1258"/>
      <c r="AN79" s="1261"/>
      <c r="AO79" s="1261"/>
      <c r="AP79" s="1261"/>
      <c r="AQ79" s="1261"/>
      <c r="AR79" s="1261"/>
      <c r="AS79" s="1261"/>
      <c r="AT79" s="1261"/>
      <c r="AU79" s="1261"/>
      <c r="AV79" s="1261"/>
      <c r="AW79" s="1261"/>
      <c r="AX79" s="1261"/>
      <c r="AY79" s="1261"/>
      <c r="AZ79" s="1261"/>
      <c r="BA79" s="1261"/>
      <c r="BB79" s="1259" t="s">
        <v>568</v>
      </c>
      <c r="BC79" s="1259"/>
      <c r="BD79" s="1259"/>
      <c r="BE79" s="1259"/>
      <c r="BF79" s="1259"/>
      <c r="BG79" s="1259"/>
      <c r="BH79" s="1259"/>
      <c r="BI79" s="1259"/>
      <c r="BJ79" s="1259"/>
      <c r="BK79" s="1259"/>
      <c r="BL79" s="1259"/>
      <c r="BM79" s="1259"/>
      <c r="BN79" s="1259"/>
      <c r="BO79" s="1259"/>
      <c r="BP79" s="1256">
        <v>8.9</v>
      </c>
      <c r="BQ79" s="1256"/>
      <c r="BR79" s="1256"/>
      <c r="BS79" s="1256"/>
      <c r="BT79" s="1256"/>
      <c r="BU79" s="1256"/>
      <c r="BV79" s="1256"/>
      <c r="BW79" s="1256"/>
      <c r="BX79" s="1256">
        <v>8.3000000000000007</v>
      </c>
      <c r="BY79" s="1256"/>
      <c r="BZ79" s="1256"/>
      <c r="CA79" s="1256"/>
      <c r="CB79" s="1256"/>
      <c r="CC79" s="1256"/>
      <c r="CD79" s="1256"/>
      <c r="CE79" s="1256"/>
      <c r="CF79" s="1256">
        <v>8.1</v>
      </c>
      <c r="CG79" s="1256"/>
      <c r="CH79" s="1256"/>
      <c r="CI79" s="1256"/>
      <c r="CJ79" s="1256"/>
      <c r="CK79" s="1256"/>
      <c r="CL79" s="1256"/>
      <c r="CM79" s="1256"/>
      <c r="CN79" s="1256">
        <v>8.1999999999999993</v>
      </c>
      <c r="CO79" s="1256"/>
      <c r="CP79" s="1256"/>
      <c r="CQ79" s="1256"/>
      <c r="CR79" s="1256"/>
      <c r="CS79" s="1256"/>
      <c r="CT79" s="1256"/>
      <c r="CU79" s="1256"/>
      <c r="CV79" s="1256">
        <v>8.3000000000000007</v>
      </c>
      <c r="CW79" s="1256"/>
      <c r="CX79" s="1256"/>
      <c r="CY79" s="1256"/>
      <c r="CZ79" s="1256"/>
      <c r="DA79" s="1256"/>
      <c r="DB79" s="1256"/>
      <c r="DC79" s="1256"/>
    </row>
    <row r="80" spans="2:107" x14ac:dyDescent="0.15">
      <c r="B80" s="372"/>
      <c r="G80" s="1262"/>
      <c r="H80" s="1262"/>
      <c r="I80" s="1257"/>
      <c r="J80" s="1257"/>
      <c r="K80" s="1258"/>
      <c r="L80" s="1258"/>
      <c r="M80" s="1258"/>
      <c r="N80" s="1258"/>
      <c r="AN80" s="1261"/>
      <c r="AO80" s="1261"/>
      <c r="AP80" s="1261"/>
      <c r="AQ80" s="1261"/>
      <c r="AR80" s="1261"/>
      <c r="AS80" s="1261"/>
      <c r="AT80" s="1261"/>
      <c r="AU80" s="1261"/>
      <c r="AV80" s="1261"/>
      <c r="AW80" s="1261"/>
      <c r="AX80" s="1261"/>
      <c r="AY80" s="1261"/>
      <c r="AZ80" s="1261"/>
      <c r="BA80" s="1261"/>
      <c r="BB80" s="1259"/>
      <c r="BC80" s="1259"/>
      <c r="BD80" s="1259"/>
      <c r="BE80" s="1259"/>
      <c r="BF80" s="1259"/>
      <c r="BG80" s="1259"/>
      <c r="BH80" s="1259"/>
      <c r="BI80" s="1259"/>
      <c r="BJ80" s="1259"/>
      <c r="BK80" s="1259"/>
      <c r="BL80" s="1259"/>
      <c r="BM80" s="1259"/>
      <c r="BN80" s="1259"/>
      <c r="BO80" s="1259"/>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70866141732283472" right="0.70866141732283472" top="0.74803149606299213" bottom="0.74803149606299213" header="0.31496062992125984" footer="0.31496062992125984"/>
  <pageSetup paperSize="9" scale="4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BD5D-2526-4153-A7AA-E1378BFE392F}">
  <sheetPr>
    <pageSetUpPr fitToPage="1"/>
  </sheetPr>
  <dimension ref="A1:DR125"/>
  <sheetViews>
    <sheetView zoomScale="55" zoomScaleNormal="55" workbookViewId="0">
      <selection activeCell="BG21" sqref="BG2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phoneticPr fontId="2"/>
  <printOptions horizontalCentered="1" verticalCentered="1"/>
  <pageMargins left="0.70866141732283472" right="0.70866141732283472" top="0.74803149606299213" bottom="0.74803149606299213" header="0.31496062992125984" footer="0.31496062992125984"/>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03B15-EA5F-41B8-B057-815ACEA8B748}">
  <sheetPr>
    <pageSetUpPr fitToPage="1"/>
  </sheetPr>
  <dimension ref="A1:DR125"/>
  <sheetViews>
    <sheetView topLeftCell="A82" zoomScale="55" zoomScaleNormal="55" workbookViewId="0">
      <selection activeCell="BX17" sqref="BX17:BY1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phoneticPr fontId="2"/>
  <printOptions horizontalCentered="1" verticalCentered="1"/>
  <pageMargins left="0.70866141732283472" right="0.70866141732283472" top="0.74803149606299213" bottom="0.74803149606299213" header="0.31496062992125984" footer="0.31496062992125984"/>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154755</v>
      </c>
      <c r="E3" s="144"/>
      <c r="F3" s="145">
        <v>200194</v>
      </c>
      <c r="G3" s="146"/>
      <c r="H3" s="147"/>
    </row>
    <row r="4" spans="1:8" x14ac:dyDescent="0.15">
      <c r="A4" s="148"/>
      <c r="B4" s="149"/>
      <c r="C4" s="150"/>
      <c r="D4" s="151">
        <v>76217</v>
      </c>
      <c r="E4" s="152"/>
      <c r="F4" s="153">
        <v>106422</v>
      </c>
      <c r="G4" s="154"/>
      <c r="H4" s="155"/>
    </row>
    <row r="5" spans="1:8" x14ac:dyDescent="0.15">
      <c r="A5" s="136" t="s">
        <v>520</v>
      </c>
      <c r="B5" s="141"/>
      <c r="C5" s="142"/>
      <c r="D5" s="143">
        <v>90405</v>
      </c>
      <c r="E5" s="144"/>
      <c r="F5" s="145">
        <v>138402</v>
      </c>
      <c r="G5" s="146"/>
      <c r="H5" s="147"/>
    </row>
    <row r="6" spans="1:8" x14ac:dyDescent="0.15">
      <c r="A6" s="148"/>
      <c r="B6" s="149"/>
      <c r="C6" s="150"/>
      <c r="D6" s="151">
        <v>38771</v>
      </c>
      <c r="E6" s="152"/>
      <c r="F6" s="153">
        <v>70652</v>
      </c>
      <c r="G6" s="154"/>
      <c r="H6" s="155"/>
    </row>
    <row r="7" spans="1:8" x14ac:dyDescent="0.15">
      <c r="A7" s="136" t="s">
        <v>521</v>
      </c>
      <c r="B7" s="141"/>
      <c r="C7" s="142"/>
      <c r="D7" s="143">
        <v>86884</v>
      </c>
      <c r="E7" s="144"/>
      <c r="F7" s="145">
        <v>146367</v>
      </c>
      <c r="G7" s="146"/>
      <c r="H7" s="147"/>
    </row>
    <row r="8" spans="1:8" x14ac:dyDescent="0.15">
      <c r="A8" s="148"/>
      <c r="B8" s="149"/>
      <c r="C8" s="150"/>
      <c r="D8" s="151">
        <v>52449</v>
      </c>
      <c r="E8" s="152"/>
      <c r="F8" s="153">
        <v>79441</v>
      </c>
      <c r="G8" s="154"/>
      <c r="H8" s="155"/>
    </row>
    <row r="9" spans="1:8" x14ac:dyDescent="0.15">
      <c r="A9" s="136" t="s">
        <v>522</v>
      </c>
      <c r="B9" s="141"/>
      <c r="C9" s="142"/>
      <c r="D9" s="143">
        <v>87904</v>
      </c>
      <c r="E9" s="144"/>
      <c r="F9" s="145">
        <v>165181</v>
      </c>
      <c r="G9" s="146"/>
      <c r="H9" s="147"/>
    </row>
    <row r="10" spans="1:8" x14ac:dyDescent="0.15">
      <c r="A10" s="148"/>
      <c r="B10" s="149"/>
      <c r="C10" s="150"/>
      <c r="D10" s="151">
        <v>58830</v>
      </c>
      <c r="E10" s="152"/>
      <c r="F10" s="153">
        <v>82246</v>
      </c>
      <c r="G10" s="154"/>
      <c r="H10" s="155"/>
    </row>
    <row r="11" spans="1:8" x14ac:dyDescent="0.15">
      <c r="A11" s="136" t="s">
        <v>523</v>
      </c>
      <c r="B11" s="141"/>
      <c r="C11" s="142"/>
      <c r="D11" s="143">
        <v>148028</v>
      </c>
      <c r="E11" s="144"/>
      <c r="F11" s="145">
        <v>166234</v>
      </c>
      <c r="G11" s="146"/>
      <c r="H11" s="147"/>
    </row>
    <row r="12" spans="1:8" x14ac:dyDescent="0.15">
      <c r="A12" s="148"/>
      <c r="B12" s="149"/>
      <c r="C12" s="156"/>
      <c r="D12" s="151">
        <v>68871</v>
      </c>
      <c r="E12" s="152"/>
      <c r="F12" s="153">
        <v>89789</v>
      </c>
      <c r="G12" s="154"/>
      <c r="H12" s="155"/>
    </row>
    <row r="13" spans="1:8" x14ac:dyDescent="0.15">
      <c r="A13" s="136"/>
      <c r="B13" s="141"/>
      <c r="C13" s="157"/>
      <c r="D13" s="158">
        <v>113595</v>
      </c>
      <c r="E13" s="159"/>
      <c r="F13" s="160">
        <v>163276</v>
      </c>
      <c r="G13" s="161"/>
      <c r="H13" s="147"/>
    </row>
    <row r="14" spans="1:8" x14ac:dyDescent="0.15">
      <c r="A14" s="148"/>
      <c r="B14" s="149"/>
      <c r="C14" s="150"/>
      <c r="D14" s="151">
        <v>59028</v>
      </c>
      <c r="E14" s="152"/>
      <c r="F14" s="153">
        <v>85710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4.93</v>
      </c>
      <c r="C19" s="162">
        <f>ROUND(VALUE(SUBSTITUTE(実質収支比率等に係る経年分析!G$48,"▲","-")),2)</f>
        <v>5.16</v>
      </c>
      <c r="D19" s="162">
        <f>ROUND(VALUE(SUBSTITUTE(実質収支比率等に係る経年分析!H$48,"▲","-")),2)</f>
        <v>7.77</v>
      </c>
      <c r="E19" s="162">
        <f>ROUND(VALUE(SUBSTITUTE(実質収支比率等に係る経年分析!I$48,"▲","-")),2)</f>
        <v>6.31</v>
      </c>
      <c r="F19" s="162">
        <f>ROUND(VALUE(SUBSTITUTE(実質収支比率等に係る経年分析!J$48,"▲","-")),2)</f>
        <v>7.27</v>
      </c>
    </row>
    <row r="20" spans="1:11" x14ac:dyDescent="0.15">
      <c r="A20" s="162" t="s">
        <v>53</v>
      </c>
      <c r="B20" s="162">
        <f>ROUND(VALUE(SUBSTITUTE(実質収支比率等に係る経年分析!F$47,"▲","-")),2)</f>
        <v>14.83</v>
      </c>
      <c r="C20" s="162">
        <f>ROUND(VALUE(SUBSTITUTE(実質収支比率等に係る経年分析!G$47,"▲","-")),2)</f>
        <v>18.39</v>
      </c>
      <c r="D20" s="162">
        <f>ROUND(VALUE(SUBSTITUTE(実質収支比率等に係る経年分析!H$47,"▲","-")),2)</f>
        <v>22.48</v>
      </c>
      <c r="E20" s="162">
        <f>ROUND(VALUE(SUBSTITUTE(実質収支比率等に係る経年分析!I$47,"▲","-")),2)</f>
        <v>26.19</v>
      </c>
      <c r="F20" s="162">
        <f>ROUND(VALUE(SUBSTITUTE(実質収支比率等に係る経年分析!J$47,"▲","-")),2)</f>
        <v>20.67</v>
      </c>
    </row>
    <row r="21" spans="1:11" x14ac:dyDescent="0.15">
      <c r="A21" s="162" t="s">
        <v>54</v>
      </c>
      <c r="B21" s="162">
        <f>IF(ISNUMBER(VALUE(SUBSTITUTE(実質収支比率等に係る経年分析!F$49,"▲","-"))),ROUND(VALUE(SUBSTITUTE(実質収支比率等に係る経年分析!F$49,"▲","-")),2),NA())</f>
        <v>-0.94</v>
      </c>
      <c r="C21" s="162">
        <f>IF(ISNUMBER(VALUE(SUBSTITUTE(実質収支比率等に係る経年分析!G$49,"▲","-"))),ROUND(VALUE(SUBSTITUTE(実質収支比率等に係る経年分析!G$49,"▲","-")),2),NA())</f>
        <v>5.03</v>
      </c>
      <c r="D21" s="162">
        <f>IF(ISNUMBER(VALUE(SUBSTITUTE(実質収支比率等に係る経年分析!H$49,"▲","-"))),ROUND(VALUE(SUBSTITUTE(実質収支比率等に係る経年分析!H$49,"▲","-")),2),NA())</f>
        <v>6.71</v>
      </c>
      <c r="E21" s="162">
        <f>IF(ISNUMBER(VALUE(SUBSTITUTE(実質収支比率等に係る経年分析!I$49,"▲","-"))),ROUND(VALUE(SUBSTITUTE(実質収支比率等に係る経年分析!I$49,"▲","-")),2),NA())</f>
        <v>2.5499999999999998</v>
      </c>
      <c r="F21" s="162">
        <f>IF(ISNUMBER(VALUE(SUBSTITUTE(実質収支比率等に係る経年分析!J$49,"▲","-"))),ROUND(VALUE(SUBSTITUTE(実質収支比率等に係る経年分析!J$49,"▲","-")),2),NA())</f>
        <v>-3.9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0.09</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上川町村等公平委員会特別会計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15">
      <c r="A32" s="163" t="str">
        <f>IF(連結実質赤字比率に係る赤字・黒字の構成分析!C$38="",NA(),連結実質赤字比率に係る赤字・黒字の構成分析!C$38)</f>
        <v>国民健康保険（事業勘定）特別会計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0.28999999999999998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0.23</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1.1100000000000001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1.58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2.1800000000000002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v>
      </c>
    </row>
    <row r="34" spans="1:16" x14ac:dyDescent="0.15">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1.51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4.71</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7.72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7.88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6.51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5.91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4.88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5.0999999999999996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7.71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6.26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7.22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565</v>
      </c>
      <c r="E42" s="164"/>
      <c r="F42" s="164"/>
      <c r="G42" s="164">
        <f>'実質公債費比率（分子）の構造'!L$52</f>
        <v>576</v>
      </c>
      <c r="H42" s="164"/>
      <c r="I42" s="164"/>
      <c r="J42" s="164">
        <f>'実質公債費比率（分子）の構造'!M$52</f>
        <v>592</v>
      </c>
      <c r="K42" s="164"/>
      <c r="L42" s="164"/>
      <c r="M42" s="164">
        <f>'実質公債費比率（分子）の構造'!N$52</f>
        <v>592</v>
      </c>
      <c r="N42" s="164"/>
      <c r="O42" s="164"/>
      <c r="P42" s="164">
        <f>'実質公債費比率（分子）の構造'!O$52</f>
        <v>579</v>
      </c>
    </row>
    <row r="43" spans="1:16" x14ac:dyDescent="0.15">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71</v>
      </c>
      <c r="C46" s="164"/>
      <c r="D46" s="164"/>
      <c r="E46" s="164">
        <f>'実質公債費比率（分子）の構造'!L$48</f>
        <v>80</v>
      </c>
      <c r="F46" s="164"/>
      <c r="G46" s="164"/>
      <c r="H46" s="164">
        <f>'実質公債費比率（分子）の構造'!M$48</f>
        <v>83</v>
      </c>
      <c r="I46" s="164"/>
      <c r="J46" s="164"/>
      <c r="K46" s="164">
        <f>'実質公債費比率（分子）の構造'!N$48</f>
        <v>83</v>
      </c>
      <c r="L46" s="164"/>
      <c r="M46" s="164"/>
      <c r="N46" s="164">
        <f>'実質公債費比率（分子）の構造'!O$48</f>
        <v>74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640</v>
      </c>
      <c r="C49" s="164"/>
      <c r="D49" s="164"/>
      <c r="E49" s="164">
        <f>'実質公債費比率（分子）の構造'!L$45</f>
        <v>642</v>
      </c>
      <c r="F49" s="164"/>
      <c r="G49" s="164"/>
      <c r="H49" s="164">
        <f>'実質公債費比率（分子）の構造'!M$45</f>
        <v>684</v>
      </c>
      <c r="I49" s="164"/>
      <c r="J49" s="164"/>
      <c r="K49" s="164">
        <f>'実質公債費比率（分子）の構造'!N$45</f>
        <v>738</v>
      </c>
      <c r="L49" s="164"/>
      <c r="M49" s="164"/>
      <c r="N49" s="164">
        <f>'実質公債費比率（分子）の構造'!O$45</f>
        <v>702</v>
      </c>
      <c r="O49" s="164"/>
      <c r="P49" s="164"/>
    </row>
    <row r="50" spans="1:16" x14ac:dyDescent="0.15">
      <c r="A50" s="164" t="s">
        <v>67</v>
      </c>
      <c r="B50" s="164" t="e">
        <f>NA()</f>
        <v>#N/A</v>
      </c>
      <c r="C50" s="164">
        <f>IF(ISNUMBER('実質公債費比率（分子）の構造'!K$53),'実質公債費比率（分子）の構造'!K$53,NA())</f>
        <v>146</v>
      </c>
      <c r="D50" s="164" t="e">
        <f>NA()</f>
        <v>#N/A</v>
      </c>
      <c r="E50" s="164" t="e">
        <f>NA()</f>
        <v>#N/A</v>
      </c>
      <c r="F50" s="164">
        <f>IF(ISNUMBER('実質公債費比率（分子）の構造'!L$53),'実質公債費比率（分子）の構造'!L$53,NA())</f>
        <v>146</v>
      </c>
      <c r="G50" s="164" t="e">
        <f>NA()</f>
        <v>#N/A</v>
      </c>
      <c r="H50" s="164" t="e">
        <f>NA()</f>
        <v>#N/A</v>
      </c>
      <c r="I50" s="164">
        <f>IF(ISNUMBER('実質公債費比率（分子）の構造'!M$53),'実質公債費比率（分子）の構造'!M$53,NA())</f>
        <v>175</v>
      </c>
      <c r="J50" s="164" t="e">
        <f>NA()</f>
        <v>#N/A</v>
      </c>
      <c r="K50" s="164" t="e">
        <f>NA()</f>
        <v>#N/A</v>
      </c>
      <c r="L50" s="164">
        <f>IF(ISNUMBER('実質公債費比率（分子）の構造'!N$53),'実質公債費比率（分子）の構造'!N$53,NA())</f>
        <v>229</v>
      </c>
      <c r="M50" s="164" t="e">
        <f>NA()</f>
        <v>#N/A</v>
      </c>
      <c r="N50" s="164" t="e">
        <f>NA()</f>
        <v>#N/A</v>
      </c>
      <c r="O50" s="164">
        <f>IF(ISNUMBER('実質公債費比率（分子）の構造'!O$53),'実質公債費比率（分子）の構造'!O$53,NA())</f>
        <v>197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4828</v>
      </c>
      <c r="E56" s="163"/>
      <c r="F56" s="163"/>
      <c r="G56" s="163">
        <f>'将来負担比率（分子）の構造'!J$52</f>
        <v>4438</v>
      </c>
      <c r="H56" s="163"/>
      <c r="I56" s="163"/>
      <c r="J56" s="163">
        <f>'将来負担比率（分子）の構造'!K$52</f>
        <v>4424</v>
      </c>
      <c r="K56" s="163"/>
      <c r="L56" s="163"/>
      <c r="M56" s="163">
        <f>'将来負担比率（分子）の構造'!L$52</f>
        <v>4186</v>
      </c>
      <c r="N56" s="163"/>
      <c r="O56" s="163"/>
      <c r="P56" s="163">
        <f>'将来負担比率（分子）の構造'!M$52</f>
        <v>5056</v>
      </c>
    </row>
    <row r="57" spans="1:16" x14ac:dyDescent="0.15">
      <c r="A57" s="163" t="s">
        <v>42</v>
      </c>
      <c r="B57" s="163"/>
      <c r="C57" s="163"/>
      <c r="D57" s="163">
        <f>'将来負担比率（分子）の構造'!I$51</f>
        <v>569</v>
      </c>
      <c r="E57" s="163"/>
      <c r="F57" s="163"/>
      <c r="G57" s="163">
        <f>'将来負担比率（分子）の構造'!J$51</f>
        <v>550</v>
      </c>
      <c r="H57" s="163"/>
      <c r="I57" s="163"/>
      <c r="J57" s="163">
        <f>'将来負担比率（分子）の構造'!K$51</f>
        <v>538</v>
      </c>
      <c r="K57" s="163"/>
      <c r="L57" s="163"/>
      <c r="M57" s="163">
        <f>'将来負担比率（分子）の構造'!L$51</f>
        <v>527</v>
      </c>
      <c r="N57" s="163"/>
      <c r="O57" s="163"/>
      <c r="P57" s="163">
        <f>'将来負担比率（分子）の構造'!M$51</f>
        <v>627</v>
      </c>
    </row>
    <row r="58" spans="1:16" x14ac:dyDescent="0.15">
      <c r="A58" s="163" t="s">
        <v>41</v>
      </c>
      <c r="B58" s="163"/>
      <c r="C58" s="163"/>
      <c r="D58" s="163">
        <f>'将来負担比率（分子）の構造'!I$50</f>
        <v>1641</v>
      </c>
      <c r="E58" s="163"/>
      <c r="F58" s="163"/>
      <c r="G58" s="163">
        <f>'将来負担比率（分子）の構造'!J$50</f>
        <v>1681</v>
      </c>
      <c r="H58" s="163"/>
      <c r="I58" s="163"/>
      <c r="J58" s="163">
        <f>'将来負担比率（分子）の構造'!K$50</f>
        <v>1828</v>
      </c>
      <c r="K58" s="163"/>
      <c r="L58" s="163"/>
      <c r="M58" s="163">
        <f>'将来負担比率（分子）の構造'!L$50</f>
        <v>1982</v>
      </c>
      <c r="N58" s="163"/>
      <c r="O58" s="163"/>
      <c r="P58" s="163">
        <f>'将来負担比率（分子）の構造'!M$50</f>
        <v>1812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739</v>
      </c>
      <c r="C62" s="163"/>
      <c r="D62" s="163"/>
      <c r="E62" s="163">
        <f>'将来負担比率（分子）の構造'!J$45</f>
        <v>725</v>
      </c>
      <c r="F62" s="163"/>
      <c r="G62" s="163"/>
      <c r="H62" s="163">
        <f>'将来負担比率（分子）の構造'!K$45</f>
        <v>761</v>
      </c>
      <c r="I62" s="163"/>
      <c r="J62" s="163"/>
      <c r="K62" s="163">
        <f>'将来負担比率（分子）の構造'!L$45</f>
        <v>709</v>
      </c>
      <c r="L62" s="163"/>
      <c r="M62" s="163"/>
      <c r="N62" s="163">
        <f>'将来負担比率（分子）の構造'!M$45</f>
        <v>767</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632</v>
      </c>
      <c r="C64" s="163"/>
      <c r="D64" s="163"/>
      <c r="E64" s="163">
        <f>'将来負担比率（分子）の構造'!J$43</f>
        <v>544</v>
      </c>
      <c r="F64" s="163"/>
      <c r="G64" s="163"/>
      <c r="H64" s="163">
        <f>'将来負担比率（分子）の構造'!K$43</f>
        <v>532</v>
      </c>
      <c r="I64" s="163"/>
      <c r="J64" s="163"/>
      <c r="K64" s="163">
        <f>'将来負担比率（分子）の構造'!L$43</f>
        <v>533</v>
      </c>
      <c r="L64" s="163"/>
      <c r="M64" s="163"/>
      <c r="N64" s="163">
        <f>'将来負担比率（分子）の構造'!M$43</f>
        <v>496</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6455</v>
      </c>
      <c r="C66" s="163"/>
      <c r="D66" s="163"/>
      <c r="E66" s="163">
        <f>'将来負担比率（分子）の構造'!J$41</f>
        <v>6279</v>
      </c>
      <c r="F66" s="163"/>
      <c r="G66" s="163"/>
      <c r="H66" s="163">
        <f>'将来負担比率（分子）の構造'!K$41</f>
        <v>5963</v>
      </c>
      <c r="I66" s="163"/>
      <c r="J66" s="163"/>
      <c r="K66" s="163">
        <f>'将来負担比率（分子）の構造'!L$41</f>
        <v>5605</v>
      </c>
      <c r="L66" s="163"/>
      <c r="M66" s="163"/>
      <c r="N66" s="163">
        <f>'将来負担比率（分子）の構造'!M$41</f>
        <v>6208</v>
      </c>
      <c r="O66" s="163"/>
      <c r="P66" s="163"/>
    </row>
    <row r="67" spans="1:16" x14ac:dyDescent="0.15">
      <c r="A67" s="163" t="s">
        <v>71</v>
      </c>
      <c r="B67" s="163" t="e">
        <f>NA()</f>
        <v>#N/A</v>
      </c>
      <c r="C67" s="163">
        <f>IF(ISNUMBER('将来負担比率（分子）の構造'!I$53), IF('将来負担比率（分子）の構造'!I$53 &lt; 0, 0, '将来負担比率（分子）の構造'!I$53), NA())</f>
        <v>788</v>
      </c>
      <c r="D67" s="163" t="e">
        <f>NA()</f>
        <v>#N/A</v>
      </c>
      <c r="E67" s="163" t="e">
        <f>NA()</f>
        <v>#N/A</v>
      </c>
      <c r="F67" s="163">
        <f>IF(ISNUMBER('将来負担比率（分子）の構造'!J$53), IF('将来負担比率（分子）の構造'!J$53 &lt; 0, 0, '将来負担比率（分子）の構造'!J$53), NA())</f>
        <v>880</v>
      </c>
      <c r="G67" s="163" t="e">
        <f>NA()</f>
        <v>#N/A</v>
      </c>
      <c r="H67" s="163" t="e">
        <f>NA()</f>
        <v>#N/A</v>
      </c>
      <c r="I67" s="163">
        <f>IF(ISNUMBER('将来負担比率（分子）の構造'!K$53), IF('将来負担比率（分子）の構造'!K$53 &lt; 0, 0, '将来負担比率（分子）の構造'!K$53), NA())</f>
        <v>466</v>
      </c>
      <c r="J67" s="163" t="e">
        <f>NA()</f>
        <v>#N/A</v>
      </c>
      <c r="K67" s="163" t="e">
        <f>NA()</f>
        <v>#N/A</v>
      </c>
      <c r="L67" s="163">
        <f>IF(ISNUMBER('将来負担比率（分子）の構造'!L$53), IF('将来負担比率（分子）の構造'!L$53 &lt; 0, 0, '将来負担比率（分子）の構造'!L$53), NA())</f>
        <v>153</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776</v>
      </c>
      <c r="C72" s="167">
        <f>基金残高に係る経年分析!G55</f>
        <v>913</v>
      </c>
      <c r="D72" s="167">
        <f>基金残高に係る経年分析!H55</f>
        <v>736</v>
      </c>
    </row>
    <row r="73" spans="1:16" x14ac:dyDescent="0.15">
      <c r="A73" s="166" t="s">
        <v>74</v>
      </c>
      <c r="B73" s="167">
        <f>基金残高に係る経年分析!F56</f>
        <v>293</v>
      </c>
      <c r="C73" s="167">
        <f>基金残高に係る経年分析!G56</f>
        <v>306</v>
      </c>
      <c r="D73" s="167">
        <f>基金残高に係る経年分析!H56</f>
        <v>290</v>
      </c>
    </row>
    <row r="74" spans="1:16" x14ac:dyDescent="0.15">
      <c r="A74" s="166" t="s">
        <v>75</v>
      </c>
      <c r="B74" s="167">
        <f>基金残高に係る経年分析!F57</f>
        <v>709</v>
      </c>
      <c r="C74" s="167">
        <f>基金残高に係る経年分析!G57</f>
        <v>701</v>
      </c>
      <c r="D74" s="167">
        <f>基金残高に係る経年分析!H57</f>
        <v>726</v>
      </c>
    </row>
  </sheetData>
  <sheetProtection algorithmName="SHA-512" hashValue="02VFJxmy2MO0Qv9qsezYfloNx2Slklmqn4qlyEKXULj3QZbs4h5oKxbQBpwxsToAhM7I6epSCtmmfjikEVOa2Q==" saltValue="jQgj26DNZfI3LMg9F510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遠藤 吉則(endo yoshinori)</cp:lastModifiedBy>
  <cp:lastPrinted>2026-09-16T23:59:54Z</cp:lastPrinted>
  <dcterms:created xsi:type="dcterms:W3CDTF">2026-02-23T04:05:50Z</dcterms:created>
  <dcterms:modified xsi:type="dcterms:W3CDTF">2026-09-28T04:09:42Z</dcterms:modified>
  <cp:category/>
</cp:coreProperties>
</file>