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C36"/>
  <c r="CO35"/>
  <c r="BE35"/>
  <c r="AM35"/>
  <c r="CO34"/>
  <c r="BW34"/>
  <c r="BW35" s="1"/>
  <c r="C34"/>
  <c r="C35" l="1"/>
  <c r="AM34" s="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alcChain>
</file>

<file path=xl/sharedStrings.xml><?xml version="1.0" encoding="utf-8"?>
<sst xmlns="http://schemas.openxmlformats.org/spreadsheetml/2006/main" count="1052" uniqueCount="560">
  <si>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</si>
  <si>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</si>
  <si>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</si>
  <si>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</si>
  <si>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</si>
  <si>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</si>
  <si>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</si>
  <si>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</si>
  <si>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</si>
  <si>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</si>
  <si>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</si>
  <si>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</si>
  <si>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</si>
  <si>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</si>
  <si>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</si>
  <si>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</si>
  <si>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</si>
  <si>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</si>
  <si>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</si>
  <si>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</si>
  <si>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</si>
  <si>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</si>
  <si>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</si>
  <si>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</si>
  <si>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</si>
  <si>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</si>
  <si>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</si>
  <si>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</si>
  <si>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</si>
  <si>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</si>
  <si>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</si>
  <si>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</si>
  <si>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</si>
  <si>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</si>
  <si>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</si>
  <si>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</si>
  <si>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</si>
  <si>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</si>
  <si>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</si>
  <si>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</si>
  <si>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</si>
  <si>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</si>
  <si>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</si>
  <si>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</si>
  <si>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</si>
  <si>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</si>
  <si>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</si>
  <si>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</si>
  <si>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</si>
  <si>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</si>
  <si>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</si>
  <si>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</si>
  <si>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</si>
  <si>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</si>
  <si>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</si>
  <si>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</si>
  <si>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</si>
  <si>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</si>
  <si>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</si>
  <si>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</si>
  <si>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</si>
  <si>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</si>
  <si>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</si>
  <si>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</si>
  <si>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</si>
  <si>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</si>
  <si>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</si>
  <si>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</si>
  <si>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</si>
  <si>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</si>
  <si>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</si>
  <si>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</si>
  <si>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</si>
  <si>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</si>
  <si>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</si>
  <si>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</si>
  <si>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</si>
  <si>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</si>
  <si>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</si>
  <si>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</si>
  <si>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</si>
  <si>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</si>
  <si>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</si>
  <si>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</si>
  <si>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</si>
  <si>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</si>
  <si>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</si>
  <si>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</si>
  <si>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</si>
  <si>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</si>
  <si>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</si>
  <si>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</si>
  <si>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</si>
  <si>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</si>
  <si>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</si>
  <si>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</si>
  <si>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</si>
  <si>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</si>
  <si>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</si>
  <si>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</si>
  <si>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</si>
  <si>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</si>
  <si>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</si>
  <si>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</si>
  <si>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</si>
  <si>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</si>
  <si>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</si>
  <si>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</si>
  <si>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</si>
  <si>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</si>
  <si>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</si>
  <si>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</si>
  <si>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</si>
  <si>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</si>
  <si>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</si>
  <si>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</si>
  <si>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</si>
  <si>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</si>
  <si>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</si>
  <si>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</si>
  <si>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</si>
  <si>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</si>
  <si>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</si>
  <si>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</si>
  <si>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</si>
  <si>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</si>
  <si>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</si>
  <si>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</si>
  <si>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</si>
  <si>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</si>
  <si>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</si>
  <si>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</si>
  <si>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</si>
  <si>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</si>
  <si>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</si>
  <si>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</si>
  <si>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</si>
  <si>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</si>
  <si>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</si>
  <si>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</si>
  <si>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</si>
  <si>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</si>
  <si>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</si>
  <si>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</si>
  <si>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</si>
  <si>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</si>
  <si>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</si>
  <si>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</si>
  <si>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</si>
  <si>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</si>
  <si>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</si>
  <si>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</si>
  <si>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</si>
  <si>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</si>
  <si>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</si>
  <si>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</si>
  <si>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</si>
  <si>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</si>
  <si>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</si>
  <si>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</si>
  <si>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</si>
  <si>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</si>
  <si>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</si>
  <si>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</si>
  <si>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</si>
  <si>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</si>
  <si>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</si>
  <si>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</si>
  <si>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</si>
  <si>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</si>
  <si>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</si>
  <si>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</si>
  <si>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</si>
  <si>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</si>
  <si>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</si>
  <si>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</si>
  <si>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</si>
  <si>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</si>
  <si>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</si>
  <si>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</si>
  <si>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</si>
  <si>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</si>
  <si>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</si>
  <si>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</si>
  <si>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</si>
  <si>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</si>
  <si>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</si>
  <si>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</si>
  <si>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</si>
  <si>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</si>
  <si>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</si>
  <si>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</si>
  <si>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</si>
  <si>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</si>
  <si>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北海道鷹栖町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</si>
  <si>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</si>
  <si>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</si>
  <si>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</si>
  <si>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</si>
  <si>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</si>
  <si>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</si>
  <si>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</si>
  <si>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</si>
  <si>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</si>
  <si>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</si>
  <si>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</si>
  <si>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</si>
  <si>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</si>
  <si>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</si>
  <si>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</si>
  <si>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</si>
  <si>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</si>
  <si>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</si>
  <si>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</si>
  <si>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</si>
  <si>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</si>
  <si>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</si>
  <si>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</si>
  <si>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</si>
  <si>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</si>
  <si>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</si>
  <si>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</si>
  <si>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</si>
  <si>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</si>
  <si>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</si>
  <si>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</si>
  <si>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</si>
  <si>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</si>
  <si>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</si>
  <si>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</si>
  <si>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</si>
  <si>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</si>
  <si>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</si>
  <si>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</si>
  <si>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</si>
  <si>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</si>
  <si>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</si>
  <si>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</si>
  <si>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</si>
  <si>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</si>
  <si>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</si>
  <si>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</si>
  <si>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</si>
  <si>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</si>
  <si>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</si>
  <si>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</si>
  <si>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</si>
  <si>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</si>
  <si>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</si>
  <si>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</si>
  <si>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</si>
  <si>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</si>
  <si>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</si>
  <si>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</si>
  <si>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</si>
  <si>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</si>
  <si>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</si>
  <si>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</si>
  <si>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</si>
  <si>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</si>
  <si>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</si>
  <si>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</si>
  <si>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</si>
  <si>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</si>
  <si>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</si>
  <si>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</si>
  <si>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</si>
  <si>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</si>
  <si>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</si>
  <si>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</si>
  <si>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</si>
  <si>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</si>
  <si>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</si>
  <si>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</si>
  <si>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</si>
  <si>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</si>
  <si>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</si>
  <si>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</si>
  <si>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</si>
  <si>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</si>
  <si>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</si>
  <si>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</si>
  <si>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</si>
  <si>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</si>
  <si>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</si>
  <si>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</si>
  <si>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</si>
  <si>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</si>
  <si>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</si>
  <si>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</si>
  <si>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</si>
  <si>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</si>
  <si>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</si>
  <si>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</si>
  <si>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</si>
  <si>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</si>
  <si>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</si>
  <si>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</si>
  <si>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</si>
  <si>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</si>
  <si>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</si>
  <si>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</si>
  <si>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</si>
  <si>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</si>
  <si>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</si>
  <si>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</si>
  <si>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</si>
  <si>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</si>
  <si>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</si>
  <si>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</si>
  <si>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</si>
  <si>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</si>
  <si>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</si>
  <si>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</si>
  <si>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</si>
  <si>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</si>
  <si>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</si>
  <si>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</si>
  <si>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</si>
  <si>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</si>
  <si>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</si>
  <si>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</si>
  <si>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</si>
  <si>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</si>
  <si>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</si>
  <si>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</si>
  <si>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</si>
  <si>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</si>
  <si>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</si>
  <si>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</si>
  <si>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</si>
  <si>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</si>
  <si>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</si>
  <si>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</si>
  <si>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</si>
  <si>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</si>
  <si>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</si>
  <si>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</si>
  <si>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</si>
  <si>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</si>
  <si>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</si>
  <si>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</si>
  <si>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北海道鷹栖町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</si>
  <si>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</si>
  <si>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</si>
  <si>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</si>
  <si>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</si>
  <si>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</si>
  <si>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</si>
  <si>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</si>
  <si>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</si>
  <si>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</si>
  <si>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</si>
  <si>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</si>
  <si>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</si>
  <si>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</si>
  <si>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</si>
  <si>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</si>
  <si>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</si>
  <si>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</si>
  <si>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</si>
  <si>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</si>
  <si>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</si>
  <si>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</si>
  <si>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</si>
  <si>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</si>
  <si>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</si>
  <si>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</si>
  <si>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</si>
  <si>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</si>
  <si>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</si>
  <si>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</si>
  <si>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</si>
  <si>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</si>
  <si>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</si>
  <si>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</si>
  <si>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</si>
  <si>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</si>
  <si>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</si>
  <si>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</si>
  <si>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</si>
  <si>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</si>
  <si>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</si>
  <si>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</si>
  <si>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</si>
  <si>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</si>
  <si>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</si>
  <si>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</si>
  <si>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</si>
  <si>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</si>
  <si>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</si>
  <si>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</si>
  <si>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</si>
  <si>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</si>
  <si>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</si>
  <si>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</si>
  <si>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</si>
  <si>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</si>
  <si>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</si>
  <si>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</si>
  <si>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</si>
  <si>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</si>
  <si>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</si>
  <si>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</si>
  <si>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</si>
  <si>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</si>
  <si>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</si>
  <si>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</si>
  <si>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</si>
  <si>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</si>
  <si>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</si>
  <si>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</si>
  <si>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</si>
  <si>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</si>
  <si>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</si>
  <si>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</si>
  <si>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</si>
  <si>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</si>
  <si>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</si>
  <si>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</si>
  <si>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</si>
  <si>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</si>
  <si>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</si>
  <si>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</si>
  <si>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</si>
  <si>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</si>
  <si>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</si>
  <si>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</si>
  <si>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</si>
  <si>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</si>
  <si>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</si>
  <si>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</si>
  <si>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</si>
  <si>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</si>
  <si>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</si>
  <si>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</si>
  <si>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</si>
  <si>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</si>
  <si>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</si>
  <si>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</si>
  <si>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</si>
  <si>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</si>
  <si>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</si>
  <si>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</si>
  <si>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</si>
  <si>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</si>
  <si>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</si>
  <si>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</si>
  <si>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</si>
  <si>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</si>
  <si>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</si>
  <si>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</si>
  <si>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</si>
  <si>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</si>
  <si>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</si>
  <si>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</si>
  <si>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</si>
  <si>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</si>
  <si>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</si>
  <si>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</si>
  <si>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</si>
  <si>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</si>
  <si>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</si>
  <si>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</si>
  <si>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</si>
  <si>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</si>
  <si>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</si>
  <si>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</si>
  <si>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</si>
  <si>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</si>
  <si>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</si>
  <si>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</si>
  <si>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</si>
  <si>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</si>
  <si>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</si>
  <si>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</si>
  <si>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</si>
  <si>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</si>
  <si>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</si>
  <si>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</si>
  <si>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</si>
  <si>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</si>
  <si>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</si>
  <si>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</si>
  <si>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</si>
  <si>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</si>
  <si>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</si>
  <si>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</si>
  <si>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</si>
  <si>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</si>
  <si>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</si>
  <si>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</si>
  <si>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</si>
  <si>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</si>
  <si>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</si>
  <si>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</si>
  <si>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</si>
  <si>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</si>
  <si>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</si>
  <si>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</si>
  <si>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</si>
  <si>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</si>
  <si>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</si>
  <si>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</si>
  <si>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</si>
  <si>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</si>
  <si>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</si>
  <si>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</si>
  <si>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</si>
  <si>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</si>
  <si>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</si>
  <si>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</si>
  <si>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</si>
  <si>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</si>
  <si>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</si>
  <si>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</si>
  <si>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</si>
  <si>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</si>
  <si>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</si>
  <si>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</si>
  <si>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</si>
  <si>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</si>
  <si>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</si>
  <si>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</si>
  <si>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</si>
  <si>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</si>
  <si>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</si>
  <si>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</si>
  <si>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</si>
  <si>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</si>
  <si>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</si>
  <si>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</si>
  <si>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1.00</t>
  </si>
  <si>
    <t>水道事業会計</t>
  </si>
  <si>
    <t>一般会計</t>
  </si>
  <si>
    <t>介護保険特別会計</t>
  </si>
  <si>
    <t>公共下水道事業特別会計</t>
  </si>
  <si>
    <t>国民健康保険（事業勘定）特別会計</t>
  </si>
  <si>
    <t>後期高齢者医療特別会計</t>
  </si>
  <si>
    <t>上川町村等公平委員会特別会計</t>
  </si>
  <si>
    <t>その他会計（赤字）</t>
  </si>
  <si>
    <t>その他会計（黒字）</t>
  </si>
  <si>
    <t>-</t>
    <phoneticPr fontId="2"/>
  </si>
  <si>
    <t>上川教育研修センター組合</t>
    <phoneticPr fontId="2"/>
  </si>
  <si>
    <t>上川広域滞納整理機構</t>
    <phoneticPr fontId="2"/>
  </si>
  <si>
    <t>鷹栖町土地開発公社</t>
    <rPh sb="0" eb="3">
      <t>タカスチョウ</t>
    </rPh>
    <rPh sb="3" eb="5">
      <t>トチ</t>
    </rPh>
    <rPh sb="5" eb="7">
      <t>カイハツ</t>
    </rPh>
    <rPh sb="7" eb="9">
      <t>コウシャ</t>
    </rPh>
    <phoneticPr fontId="2"/>
  </si>
  <si>
    <t>鷹栖町農業振興公社</t>
    <rPh sb="0" eb="3">
      <t>タカスチョウ</t>
    </rPh>
    <rPh sb="3" eb="5">
      <t>ノウギョウ</t>
    </rPh>
    <rPh sb="5" eb="7">
      <t>シンコウ</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</si>
  <si>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</si>
  <si>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</si>
  <si>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</si>
  <si>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</si>
  <si>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</si>
  <si>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</si>
  <si>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</si>
  <si>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</si>
  <si>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</si>
  <si>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</si>
  <si>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将来負担比率及び実質公債費比率は類似団体と比較して高い水準にあるが、地方債の新規発行を抑制してきたため低下傾向にある。
今後は、大型投資事業を予定していることから、比率が上昇していくことが考えられるため、これまで以上に公債費の適正化に取り組んでいく必要がある。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25" eb="26">
      <t>タカ</t>
    </rPh>
    <rPh sb="27" eb="29">
      <t>スイジュン</t>
    </rPh>
    <rPh sb="34" eb="37">
      <t>チホウサイ</t>
    </rPh>
    <rPh sb="38" eb="40">
      <t>シンキ</t>
    </rPh>
    <rPh sb="40" eb="42">
      <t>ハッコウ</t>
    </rPh>
    <rPh sb="43" eb="45">
      <t>ヨクセイ</t>
    </rPh>
    <rPh sb="51" eb="53">
      <t>テイカ</t>
    </rPh>
    <rPh sb="53" eb="55">
      <t>ケイコウ</t>
    </rPh>
    <rPh sb="60" eb="62">
      <t>コンゴ</t>
    </rPh>
    <rPh sb="64" eb="66">
      <t>オオガタ</t>
    </rPh>
    <rPh sb="66" eb="68">
      <t>トウシ</t>
    </rPh>
    <rPh sb="68" eb="70">
      <t>ジギョウ</t>
    </rPh>
    <rPh sb="71" eb="73">
      <t>ヨテイ</t>
    </rPh>
    <rPh sb="82" eb="84">
      <t>ヒリツ</t>
    </rPh>
    <rPh sb="85" eb="87">
      <t>ジョウショウ</t>
    </rPh>
    <rPh sb="94" eb="95">
      <t>カンガ</t>
    </rPh>
    <rPh sb="106" eb="108">
      <t>イジョウ</t>
    </rPh>
    <rPh sb="109" eb="112">
      <t>コウサイヒ</t>
    </rPh>
    <rPh sb="113" eb="116">
      <t>テキセイカ</t>
    </rPh>
    <rPh sb="117" eb="118">
      <t>ト</t>
    </rPh>
    <rPh sb="119" eb="120">
      <t>ク</t>
    </rPh>
    <rPh sb="124" eb="12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</si>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</sst>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96724</c:v>
                </c:pt>
                <c:pt idx="1">
                  <c:v>81029</c:v>
                </c:pt>
                <c:pt idx="2">
                  <c:v>102224</c:v>
                </c:pt>
                <c:pt idx="3">
                  <c:v>183318</c:v>
                </c:pt>
                <c:pt idx="4">
                  <c:v>103335</c:v>
                </c:pt>
              </c:numCache>
            </c:numRef>
          </c:val>
        </c:ser>
        <c:dLbls/>
        <c:marker val="1"/>
        <c:axId val="118840704"/>
        <c:axId val="39164928"/>
      </c:lineChart>
      <c:catAx>
        <c:axId val="11884070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64928"/>
        <c:crosses val="autoZero"/>
        <c:auto val="1"/>
        <c:lblAlgn val="ctr"/>
        <c:lblOffset val="100"/>
        <c:tickLblSkip val="1"/>
        <c:tickMarkSkip val="1"/>
      </c:catAx>
      <c:valAx>
        <c:axId val="39164928"/>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07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3.27</c:v>
                </c:pt>
                <c:pt idx="1">
                  <c:v>4.51</c:v>
                </c:pt>
                <c:pt idx="2">
                  <c:v>3.34</c:v>
                </c:pt>
                <c:pt idx="3">
                  <c:v>3.51</c:v>
                </c:pt>
                <c:pt idx="4">
                  <c:v>3.79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23.63</c:v>
                </c:pt>
                <c:pt idx="1">
                  <c:v>28.95</c:v>
                </c:pt>
                <c:pt idx="2">
                  <c:v>28.4</c:v>
                </c:pt>
                <c:pt idx="3">
                  <c:v>29.55</c:v>
                </c:pt>
                <c:pt idx="4">
                  <c:v>29.24</c:v>
                </c:pt>
              </c:numCache>
            </c:numRef>
          </c:val>
        </c:ser>
        <c:dLbls/>
        <c:gapWidth val="250"/>
        <c:overlap val="100"/>
        <c:axId val="148052608"/>
        <c:axId val="14824281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4.83</c:v>
                </c:pt>
                <c:pt idx="1">
                  <c:v>6.37</c:v>
                </c:pt>
                <c:pt idx="2">
                  <c:v>-1</c:v>
                </c:pt>
                <c:pt idx="3">
                  <c:v>0.08</c:v>
                </c:pt>
                <c:pt idx="4">
                  <c:v>0.36</c:v>
                </c:pt>
              </c:numCache>
            </c:numRef>
          </c:val>
        </c:ser>
        <c:dLbls/>
        <c:marker val="1"/>
        <c:axId val="148052608"/>
        <c:axId val="148242816"/>
      </c:lineChart>
      <c:catAx>
        <c:axId val="1480526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242816"/>
        <c:crosses val="autoZero"/>
        <c:auto val="1"/>
        <c:lblAlgn val="ctr"/>
        <c:lblOffset val="100"/>
        <c:tickLblSkip val="1"/>
        <c:tickMarkSkip val="1"/>
      </c:catAx>
      <c:valAx>
        <c:axId val="1482428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526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上川町村等公平委員会特別会計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1.21</c:v>
                </c:pt>
                <c:pt idx="2">
                  <c:v>#N/A</c:v>
                </c:pt>
                <c:pt idx="3">
                  <c:v>0.19</c:v>
                </c:pt>
                <c:pt idx="4">
                  <c:v>#N/A</c:v>
                </c:pt>
                <c:pt idx="5">
                  <c:v>0.1</c:v>
                </c:pt>
                <c:pt idx="6">
                  <c:v>#N/A</c:v>
                </c:pt>
                <c:pt idx="7">
                  <c:v>7.0000000000000007E-2</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c:v>
                </c:pt>
                <c:pt idx="4">
                  <c:v>#N/A</c:v>
                </c:pt>
                <c:pt idx="5">
                  <c:v>0</c:v>
                </c:pt>
                <c:pt idx="6">
                  <c:v>#N/A</c:v>
                </c:pt>
                <c:pt idx="7">
                  <c:v>0.04</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0.33</c:v>
                </c:pt>
                <c:pt idx="2">
                  <c:v>#N/A</c:v>
                </c:pt>
                <c:pt idx="3">
                  <c:v>0.57999999999999996</c:v>
                </c:pt>
                <c:pt idx="4">
                  <c:v>#N/A</c:v>
                </c:pt>
                <c:pt idx="5">
                  <c:v>0.1</c:v>
                </c:pt>
                <c:pt idx="6">
                  <c:v>#N/A</c:v>
                </c:pt>
                <c:pt idx="7">
                  <c:v>0.68</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3.26</c:v>
                </c:pt>
                <c:pt idx="2">
                  <c:v>#N/A</c:v>
                </c:pt>
                <c:pt idx="3">
                  <c:v>4.4800000000000004</c:v>
                </c:pt>
                <c:pt idx="4">
                  <c:v>#N/A</c:v>
                </c:pt>
                <c:pt idx="5">
                  <c:v>3.31</c:v>
                </c:pt>
                <c:pt idx="6">
                  <c:v>#N/A</c:v>
                </c:pt>
                <c:pt idx="7">
                  <c:v>3.47</c:v>
                </c:pt>
                <c:pt idx="8">
                  <c:v>#N/A</c:v>
                </c:pt>
                <c:pt idx="9">
                  <c:v>3.77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3.45</c:v>
                </c:pt>
                <c:pt idx="2">
                  <c:v>#N/A</c:v>
                </c:pt>
                <c:pt idx="3">
                  <c:v>3.82</c:v>
                </c:pt>
                <c:pt idx="4">
                  <c:v>#N/A</c:v>
                </c:pt>
                <c:pt idx="5">
                  <c:v>4.79</c:v>
                </c:pt>
                <c:pt idx="6">
                  <c:v>#N/A</c:v>
                </c:pt>
                <c:pt idx="7">
                  <c:v>5.56</c:v>
                </c:pt>
                <c:pt idx="8">
                  <c:v>#N/A</c:v>
                </c:pt>
                <c:pt idx="9">
                  <c:v>5.93</c:v>
                </c:pt>
              </c:numCache>
            </c:numRef>
          </c:val>
        </c:ser>
        <c:dLbls/>
        <c:overlap val="100"/>
        <c:axId val="149154432"/>
        <c:axId val="149283200"/>
      </c:barChart>
      <c:catAx>
        <c:axId val="149154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283200"/>
        <c:crosses val="autoZero"/>
        <c:auto val="1"/>
        <c:lblAlgn val="ctr"/>
        <c:lblOffset val="100"/>
        <c:tickLblSkip val="1"/>
        <c:tickMarkSkip val="1"/>
      </c:catAx>
      <c:valAx>
        <c:axId val="1492832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54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535</c:v>
                </c:pt>
                <c:pt idx="5">
                  <c:v>512</c:v>
                </c:pt>
                <c:pt idx="8">
                  <c:v>521</c:v>
                </c:pt>
                <c:pt idx="11">
                  <c:v>536</c:v>
                </c:pt>
                <c:pt idx="14">
                  <c:v>526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c:v>
                </c:pt>
                <c:pt idx="3">
                  <c:v>74</c:v>
                </c:pt>
                <c:pt idx="6">
                  <c:v>70</c:v>
                </c:pt>
                <c:pt idx="9">
                  <c:v>69</c:v>
                </c:pt>
                <c:pt idx="12">
                  <c:v>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788</c:v>
                </c:pt>
                <c:pt idx="3">
                  <c:v>754</c:v>
                </c:pt>
                <c:pt idx="6">
                  <c:v>755</c:v>
                </c:pt>
                <c:pt idx="9">
                  <c:v>655</c:v>
                </c:pt>
                <c:pt idx="12">
                  <c:v>632</c:v>
                </c:pt>
              </c:numCache>
            </c:numRef>
          </c:val>
        </c:ser>
        <c:dLbls/>
        <c:gapWidth val="100"/>
        <c:overlap val="100"/>
        <c:axId val="40291328"/>
        <c:axId val="1496194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331</c:v>
                </c:pt>
                <c:pt idx="2">
                  <c:v>#N/A</c:v>
                </c:pt>
                <c:pt idx="3">
                  <c:v>#N/A</c:v>
                </c:pt>
                <c:pt idx="4">
                  <c:v>318</c:v>
                </c:pt>
                <c:pt idx="5">
                  <c:v>#N/A</c:v>
                </c:pt>
                <c:pt idx="6">
                  <c:v>#N/A</c:v>
                </c:pt>
                <c:pt idx="7">
                  <c:v>306</c:v>
                </c:pt>
                <c:pt idx="8">
                  <c:v>#N/A</c:v>
                </c:pt>
                <c:pt idx="9">
                  <c:v>#N/A</c:v>
                </c:pt>
                <c:pt idx="10">
                  <c:v>189</c:v>
                </c:pt>
                <c:pt idx="11">
                  <c:v>#N/A</c:v>
                </c:pt>
                <c:pt idx="12">
                  <c:v>#N/A</c:v>
                </c:pt>
                <c:pt idx="13">
                  <c:v>188</c:v>
                </c:pt>
                <c:pt idx="14">
                  <c:v>#N/A</c:v>
                </c:pt>
              </c:numCache>
            </c:numRef>
          </c:val>
        </c:ser>
        <c:dLbls/>
        <c:marker val="1"/>
        <c:axId val="40291328"/>
        <c:axId val="149619456"/>
      </c:lineChart>
      <c:catAx>
        <c:axId val="402913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19456"/>
        <c:crosses val="autoZero"/>
        <c:auto val="1"/>
        <c:lblAlgn val="ctr"/>
        <c:lblOffset val="100"/>
        <c:tickLblSkip val="1"/>
        <c:tickMarkSkip val="1"/>
      </c:catAx>
      <c:valAx>
        <c:axId val="1496194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13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4478</c:v>
                </c:pt>
                <c:pt idx="5">
                  <c:v>4477</c:v>
                </c:pt>
                <c:pt idx="8">
                  <c:v>4473</c:v>
                </c:pt>
                <c:pt idx="11">
                  <c:v>4588</c:v>
                </c:pt>
                <c:pt idx="14">
                  <c:v>4588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612</c:v>
                </c:pt>
                <c:pt idx="5">
                  <c:v>745</c:v>
                </c:pt>
                <c:pt idx="8">
                  <c:v>732</c:v>
                </c:pt>
                <c:pt idx="11">
                  <c:v>671</c:v>
                </c:pt>
                <c:pt idx="14">
                  <c:v>628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1780</c:v>
                </c:pt>
                <c:pt idx="5">
                  <c:v>1941</c:v>
                </c:pt>
                <c:pt idx="8">
                  <c:v>2072</c:v>
                </c:pt>
                <c:pt idx="11">
                  <c:v>1989</c:v>
                </c:pt>
                <c:pt idx="14">
                  <c:v>2041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991</c:v>
                </c:pt>
                <c:pt idx="3">
                  <c:v>989</c:v>
                </c:pt>
                <c:pt idx="6">
                  <c:v>932</c:v>
                </c:pt>
                <c:pt idx="9">
                  <c:v>861</c:v>
                </c:pt>
                <c:pt idx="12">
                  <c:v>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748</c:v>
                </c:pt>
                <c:pt idx="3">
                  <c:v>835</c:v>
                </c:pt>
                <c:pt idx="6">
                  <c:v>824</c:v>
                </c:pt>
                <c:pt idx="9">
                  <c:v>774</c:v>
                </c:pt>
                <c:pt idx="12">
                  <c:v>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6172</c:v>
                </c:pt>
                <c:pt idx="3">
                  <c:v>6012</c:v>
                </c:pt>
                <c:pt idx="6">
                  <c:v>5835</c:v>
                </c:pt>
                <c:pt idx="9">
                  <c:v>6061</c:v>
                </c:pt>
                <c:pt idx="12">
                  <c:v>5963</c:v>
                </c:pt>
              </c:numCache>
            </c:numRef>
          </c:val>
        </c:ser>
        <c:dLbls/>
        <c:gapWidth val="100"/>
        <c:overlap val="100"/>
        <c:axId val="149893888"/>
        <c:axId val="1498954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1041</c:v>
                </c:pt>
                <c:pt idx="2">
                  <c:v>#N/A</c:v>
                </c:pt>
                <c:pt idx="3">
                  <c:v>#N/A</c:v>
                </c:pt>
                <c:pt idx="4">
                  <c:v>672</c:v>
                </c:pt>
                <c:pt idx="5">
                  <c:v>#N/A</c:v>
                </c:pt>
                <c:pt idx="6">
                  <c:v>#N/A</c:v>
                </c:pt>
                <c:pt idx="7">
                  <c:v>314</c:v>
                </c:pt>
                <c:pt idx="8">
                  <c:v>#N/A</c:v>
                </c:pt>
                <c:pt idx="9">
                  <c:v>#N/A</c:v>
                </c:pt>
                <c:pt idx="10">
                  <c:v>448</c:v>
                </c:pt>
                <c:pt idx="11">
                  <c:v>#N/A</c:v>
                </c:pt>
                <c:pt idx="12">
                  <c:v>#N/A</c:v>
                </c:pt>
                <c:pt idx="13">
                  <c:v>251</c:v>
                </c:pt>
                <c:pt idx="14">
                  <c:v>#N/A</c:v>
                </c:pt>
              </c:numCache>
            </c:numRef>
          </c:val>
        </c:ser>
        <c:dLbls/>
        <c:marker val="1"/>
        <c:axId val="149893888"/>
        <c:axId val="149895424"/>
      </c:lineChart>
      <c:catAx>
        <c:axId val="1498938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895424"/>
        <c:crosses val="autoZero"/>
        <c:auto val="1"/>
        <c:lblAlgn val="ctr"/>
        <c:lblOffset val="100"/>
        <c:tickLblSkip val="1"/>
        <c:tickMarkSkip val="1"/>
      </c:catAx>
      <c:valAx>
        <c:axId val="1498954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9388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{EEB9438A-F064-49F6-BE83-10F00B3413B1}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{16A223B1-DC80-4E52-BDC0-D3D8FF5ED048}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{96D73898-2C7B-4705-AA15-CD45612C140A}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{348BA130-43EB-4D2D-ACD5-504F0EABFBB6}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{7EE2D541-E850-42F7-B787-90D7C65E1E32}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{CCC117A7-F2E5-49D0-A3BF-48963B240E3A}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{64E4F0CC-D369-42E8-8423-57090F7DE4A4}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{3E0567E7-488B-457E-AB1E-2D2DA1DA55D3}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{F708A059-C161-41B9-A2D5-495D70355677}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{CA1FEB79-6134-4E3C-A73D-E4910C2F8538}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1529984"/>
        <c:axId val="111531904"/>
      </c:scatterChart>
      <c:valAx>
        <c:axId val="111529984"/>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531904"/>
        <c:crosses val="autoZero"/>
        <c:crossBetween val="midCat"/>
      </c:valAx>
      <c:valAx>
        <c:axId val="1115319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5299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{FBE8A063-80A3-49A7-9E88-D710251AC6D5}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{31A3387A-7E10-4113-93BE-4765DC1A2CBF}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{D2C3DA47-92BF-4AD8-9790-0D3426C33A1A}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{CD284175-F08B-4B5D-8536-AF18F4BF95C3}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{A23FCDC8-8F5E-4818-8E83-CDDF52246F2A}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12.5</c:v>
                </c:pt>
                <c:pt idx="2">
                  <c:v>11.7</c:v>
                </c:pt>
                <c:pt idx="3">
                  <c:v>10</c:v>
                </c:pt>
                <c:pt idx="4">
                  <c:v>8.4</c:v>
                </c:pt>
              </c:numCache>
            </c:numRef>
          </c:xVal>
          <c:yVal>
            <c:numRef>
              <c:f>公会計指標分析・財政指標組合せ分析表!$K$73:$O$73</c:f>
              <c:numCache>
                <c:formatCode>#,##0.0;"▲ "#,##0.0</c:formatCode>
                <c:ptCount val="5"/>
                <c:pt idx="0">
                  <c:v>38.6</c:v>
                </c:pt>
                <c:pt idx="1">
                  <c:v>24.9</c:v>
                </c:pt>
                <c:pt idx="2">
                  <c:v>11.4</c:v>
                </c:pt>
                <c:pt idx="3">
                  <c:v>17.100000000000001</c:v>
                </c:pt>
                <c:pt idx="4">
                  <c:v>9.4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{B1BEC35A-27A7-4DA7-8085-F985B1DDA67A}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{17CB8A5F-A6BB-48B1-AAC9-AFC36EB74FC3}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{4B808906-DE55-4592-B6E1-1D77F76890A6}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{D2947E13-CD4B-4637-8795-15CBD3EBE7E4}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{A564B623-9870-4750-A444-D540E372B742}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144038912"/>
        <c:axId val="144037760"/>
      </c:scatterChart>
      <c:valAx>
        <c:axId val="144038912"/>
        <c:scaling>
          <c:orientation val="minMax"/>
          <c:max val="14.2"/>
          <c:min val="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037760"/>
        <c:crosses val="autoZero"/>
        <c:crossBetween val="midCat"/>
      </c:valAx>
      <c:valAx>
        <c:axId val="144037760"/>
        <c:scaling>
          <c:orientation val="minMax"/>
          <c:max val="46"/>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4038912"/>
        <c:crosses val="autoZero"/>
        <c:crossBetween val="midCat"/>
        <c:majorUnit val="5"/>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mn-lt"/>
              <a:ea typeface="+mn-ea"/>
              <a:cs typeface="+mn-cs"/>
            </a:rPr>
            <a:t>起債の発行抑制と、近年の低金利により元利償還金が減少している。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起債の発行抑制による地方債現在高の減、充当可能基金の増などの項目が改善し、継続的に負担額が減少している。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類似団体内平均を若干上回る数値を推移しているが、歳入総額に占める地方税の割合が</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％と低く，地方交付税への依存度が高い財政構造である。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今後も財政健全化に向けた取り組みにより、</a:t>
          </a:r>
          <a:r>
            <a:rPr lang="ja-JP" altLang="ja-JP" sz="1300" b="0" i="0" baseline="0">
              <a:solidFill>
                <a:schemeClr val="dk1"/>
              </a:solidFill>
              <a:effectLst/>
              <a:latin typeface="+mn-lt"/>
              <a:ea typeface="+mn-ea"/>
              <a:cs typeface="+mn-cs"/>
            </a:rPr>
            <a:t>内部管理経費や公共事業等の歳出削減に努めるとともに，税収納率の向上，保育料等の滞納対策強化による歳入確保に努める。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163285</xdr:rowOff>
    </xdr:to>
    <xdr:cxnSp macro="">
      <xdr:nvCxnSpPr>
        <xdr:cNvPr id="69" name="直線コネクタ 68"/>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8" name="直線コネクタ 77"/>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公債費の減少により、類似団体平均を下回っている。</a:t>
          </a:r>
          <a:endParaRPr lang="ja-JP" altLang="ja-JP" sz="1300">
            <a:effectLst/>
          </a:endParaRPr>
        </a:p>
        <a:p>
          <a:r>
            <a:rPr kumimoji="1" lang="ja-JP" altLang="ja-JP" sz="1300" b="0" i="0" baseline="0">
              <a:solidFill>
                <a:schemeClr val="dk1"/>
              </a:solidFill>
              <a:effectLst/>
              <a:latin typeface="+mn-lt"/>
              <a:ea typeface="+mn-ea"/>
              <a:cs typeface="+mn-cs"/>
            </a:rPr>
            <a:t>依然として</a:t>
          </a:r>
          <a:r>
            <a:rPr lang="ja-JP" altLang="ja-JP" sz="1300" b="0" i="0" baseline="0">
              <a:solidFill>
                <a:schemeClr val="dk1"/>
              </a:solidFill>
              <a:effectLst/>
              <a:latin typeface="+mn-lt"/>
              <a:ea typeface="+mn-ea"/>
              <a:cs typeface="+mn-cs"/>
            </a:rPr>
            <a:t>扶助費が</a:t>
          </a:r>
          <a:r>
            <a:rPr kumimoji="1" lang="ja-JP" altLang="ja-JP" sz="1300" b="0" i="0" baseline="0">
              <a:solidFill>
                <a:schemeClr val="dk1"/>
              </a:solidFill>
              <a:effectLst/>
              <a:latin typeface="+mn-lt"/>
              <a:ea typeface="+mn-ea"/>
              <a:cs typeface="+mn-cs"/>
            </a:rPr>
            <a:t>増加傾向にある</a:t>
          </a:r>
          <a:r>
            <a:rPr lang="ja-JP" altLang="ja-JP" sz="1300" b="0" i="0" baseline="0">
              <a:solidFill>
                <a:schemeClr val="dk1"/>
              </a:solidFill>
              <a:effectLst/>
              <a:latin typeface="+mn-lt"/>
              <a:ea typeface="+mn-ea"/>
              <a:cs typeface="+mn-cs"/>
            </a:rPr>
            <a:t>ため、人件費の削減など行財政改革の取組を通じて義務的経費の削減に努める。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62</xdr:row>
      <xdr:rowOff>116840</xdr:rowOff>
    </xdr:to>
    <xdr:cxnSp macro="">
      <xdr:nvCxnSpPr>
        <xdr:cNvPr id="130" name="直線コネクタ 129"/>
        <xdr:cNvCxnSpPr/>
      </xdr:nvCxnSpPr>
      <xdr:spPr>
        <a:xfrm flipV="1">
          <a:off x="4114800" y="10404094"/>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116840</xdr:rowOff>
    </xdr:to>
    <xdr:cxnSp macro="">
      <xdr:nvCxnSpPr>
        <xdr:cNvPr id="133" name="直線コネクタ 132"/>
        <xdr:cNvCxnSpPr/>
      </xdr:nvCxnSpPr>
      <xdr:spPr>
        <a:xfrm>
          <a:off x="3225800" y="106646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54102</xdr:rowOff>
    </xdr:to>
    <xdr:cxnSp macro="">
      <xdr:nvCxnSpPr>
        <xdr:cNvPr id="136" name="直線コネクタ 135"/>
        <xdr:cNvCxnSpPr/>
      </xdr:nvCxnSpPr>
      <xdr:spPr>
        <a:xfrm flipV="1">
          <a:off x="2336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102362</xdr:rowOff>
    </xdr:to>
    <xdr:cxnSp macro="">
      <xdr:nvCxnSpPr>
        <xdr:cNvPr id="139" name="直線コネクタ 138"/>
        <xdr:cNvCxnSpPr/>
      </xdr:nvCxnSpPr>
      <xdr:spPr>
        <a:xfrm flipV="1">
          <a:off x="1447800" y="106840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9" name="円/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3" name="円/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70375</xdr:rowOff>
    </xdr:from>
    <xdr:ext cx="762000" cy="259045"/>
    <xdr:sp macro="" textlink="">
      <xdr:nvSpPr>
        <xdr:cNvPr id="154" name="テキスト ボックス 153"/>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7" name="円/楕円 156"/>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8" name="テキスト ボックス 157"/>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[260,329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類似団体平均を若干上回っている主な要因としては、保有する公共施設等が多く、その管理経費（除排雪経費含む）が経常的に発生するためである。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現在の水準が高くならないように、より一層の経費削減に努める。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43656</xdr:rowOff>
    </xdr:from>
    <xdr:to>
      <xdr:col>7</xdr:col>
      <xdr:colOff>152400</xdr:colOff>
      <xdr:row>84</xdr:row>
      <xdr:rowOff>80105</xdr:rowOff>
    </xdr:to>
    <xdr:cxnSp macro="">
      <xdr:nvCxnSpPr>
        <xdr:cNvPr id="193" name="直線コネクタ 192"/>
        <xdr:cNvCxnSpPr/>
      </xdr:nvCxnSpPr>
      <xdr:spPr>
        <a:xfrm flipV="1">
          <a:off x="4114800" y="14445456"/>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112726</xdr:rowOff>
    </xdr:from>
    <xdr:to>
      <xdr:col>6</xdr:col>
      <xdr:colOff>0</xdr:colOff>
      <xdr:row>84</xdr:row>
      <xdr:rowOff>80105</xdr:rowOff>
    </xdr:to>
    <xdr:cxnSp macro="">
      <xdr:nvCxnSpPr>
        <xdr:cNvPr id="196" name="直線コネクタ 195"/>
        <xdr:cNvCxnSpPr/>
      </xdr:nvCxnSpPr>
      <xdr:spPr>
        <a:xfrm>
          <a:off x="3225800" y="14343076"/>
          <a:ext cx="889000" cy="1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76355</xdr:rowOff>
    </xdr:from>
    <xdr:to>
      <xdr:col>4</xdr:col>
      <xdr:colOff>482600</xdr:colOff>
      <xdr:row>83</xdr:row>
      <xdr:rowOff>112726</xdr:rowOff>
    </xdr:to>
    <xdr:cxnSp macro="">
      <xdr:nvCxnSpPr>
        <xdr:cNvPr id="199" name="直線コネクタ 198"/>
        <xdr:cNvCxnSpPr/>
      </xdr:nvCxnSpPr>
      <xdr:spPr>
        <a:xfrm>
          <a:off x="2336800" y="14306705"/>
          <a:ext cx="889000" cy="3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76355</xdr:rowOff>
    </xdr:from>
    <xdr:to>
      <xdr:col>3</xdr:col>
      <xdr:colOff>279400</xdr:colOff>
      <xdr:row>83</xdr:row>
      <xdr:rowOff>94996</xdr:rowOff>
    </xdr:to>
    <xdr:cxnSp macro="">
      <xdr:nvCxnSpPr>
        <xdr:cNvPr id="202" name="直線コネクタ 201"/>
        <xdr:cNvCxnSpPr/>
      </xdr:nvCxnSpPr>
      <xdr:spPr>
        <a:xfrm flipV="1">
          <a:off x="1447800" y="14306705"/>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164306</xdr:rowOff>
    </xdr:from>
    <xdr:to>
      <xdr:col>7</xdr:col>
      <xdr:colOff>203200</xdr:colOff>
      <xdr:row>84</xdr:row>
      <xdr:rowOff>94456</xdr:rowOff>
    </xdr:to>
    <xdr:sp macro="" textlink="">
      <xdr:nvSpPr>
        <xdr:cNvPr id="212" name="円/楕円 211"/>
        <xdr:cNvSpPr/>
      </xdr:nvSpPr>
      <xdr:spPr>
        <a:xfrm>
          <a:off x="49022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136383</xdr:rowOff>
    </xdr:from>
    <xdr:ext cx="762000" cy="259045"/>
    <xdr:sp macro="" textlink="">
      <xdr:nvSpPr>
        <xdr:cNvPr id="213" name="人件費・物件費等の状況該当値テキスト"/>
        <xdr:cNvSpPr txBox="1"/>
      </xdr:nvSpPr>
      <xdr:spPr>
        <a:xfrm>
          <a:off x="5041900" y="143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260,329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29305</xdr:rowOff>
    </xdr:from>
    <xdr:to>
      <xdr:col>6</xdr:col>
      <xdr:colOff>50800</xdr:colOff>
      <xdr:row>84</xdr:row>
      <xdr:rowOff>130905</xdr:rowOff>
    </xdr:to>
    <xdr:sp macro="" textlink="">
      <xdr:nvSpPr>
        <xdr:cNvPr id="214" name="円/楕円 213"/>
        <xdr:cNvSpPr/>
      </xdr:nvSpPr>
      <xdr:spPr>
        <a:xfrm>
          <a:off x="4064000" y="144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115682</xdr:rowOff>
    </xdr:from>
    <xdr:ext cx="736600" cy="259045"/>
    <xdr:sp macro="" textlink="">
      <xdr:nvSpPr>
        <xdr:cNvPr id="215" name="テキスト ボックス 214"/>
        <xdr:cNvSpPr txBox="1"/>
      </xdr:nvSpPr>
      <xdr:spPr>
        <a:xfrm>
          <a:off x="3733800" y="1451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61926</xdr:rowOff>
    </xdr:from>
    <xdr:to>
      <xdr:col>4</xdr:col>
      <xdr:colOff>533400</xdr:colOff>
      <xdr:row>83</xdr:row>
      <xdr:rowOff>163526</xdr:rowOff>
    </xdr:to>
    <xdr:sp macro="" textlink="">
      <xdr:nvSpPr>
        <xdr:cNvPr id="216" name="円/楕円 215"/>
        <xdr:cNvSpPr/>
      </xdr:nvSpPr>
      <xdr:spPr>
        <a:xfrm>
          <a:off x="3175000" y="142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2253</xdr:rowOff>
    </xdr:from>
    <xdr:ext cx="762000" cy="259045"/>
    <xdr:sp macro="" textlink="">
      <xdr:nvSpPr>
        <xdr:cNvPr id="217" name="テキスト ボックス 216"/>
        <xdr:cNvSpPr txBox="1"/>
      </xdr:nvSpPr>
      <xdr:spPr>
        <a:xfrm>
          <a:off x="2844800" y="140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25555</xdr:rowOff>
    </xdr:from>
    <xdr:to>
      <xdr:col>3</xdr:col>
      <xdr:colOff>330200</xdr:colOff>
      <xdr:row>83</xdr:row>
      <xdr:rowOff>127155</xdr:rowOff>
    </xdr:to>
    <xdr:sp macro="" textlink="">
      <xdr:nvSpPr>
        <xdr:cNvPr id="218" name="円/楕円 217"/>
        <xdr:cNvSpPr/>
      </xdr:nvSpPr>
      <xdr:spPr>
        <a:xfrm>
          <a:off x="2286000" y="142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137332</xdr:rowOff>
    </xdr:from>
    <xdr:ext cx="762000" cy="259045"/>
    <xdr:sp macro="" textlink="">
      <xdr:nvSpPr>
        <xdr:cNvPr id="219" name="テキスト ボックス 218"/>
        <xdr:cNvSpPr txBox="1"/>
      </xdr:nvSpPr>
      <xdr:spPr>
        <a:xfrm>
          <a:off x="1955800" y="140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44196</xdr:rowOff>
    </xdr:from>
    <xdr:to>
      <xdr:col>2</xdr:col>
      <xdr:colOff>127000</xdr:colOff>
      <xdr:row>83</xdr:row>
      <xdr:rowOff>145796</xdr:rowOff>
    </xdr:to>
    <xdr:sp macro="" textlink="">
      <xdr:nvSpPr>
        <xdr:cNvPr id="220" name="円/楕円 219"/>
        <xdr:cNvSpPr/>
      </xdr:nvSpPr>
      <xdr:spPr>
        <a:xfrm>
          <a:off x="1397000" y="142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155973</xdr:rowOff>
    </xdr:from>
    <xdr:ext cx="762000" cy="259045"/>
    <xdr:sp macro="" textlink="">
      <xdr:nvSpPr>
        <xdr:cNvPr id="221" name="テキスト ボックス 220"/>
        <xdr:cNvSpPr txBox="1"/>
      </xdr:nvSpPr>
      <xdr:spPr>
        <a:xfrm>
          <a:off x="1066800" y="1404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類似団体平均を１．９上回っており、高い水準</a:t>
          </a:r>
          <a:r>
            <a:rPr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要因は、</a:t>
          </a:r>
          <a:r>
            <a:rPr kumimoji="1" lang="ja-JP" altLang="en-US" sz="1300" b="0" i="0" baseline="0">
              <a:solidFill>
                <a:schemeClr val="dk1"/>
              </a:solidFill>
              <a:effectLst/>
              <a:latin typeface="+mn-lt"/>
              <a:ea typeface="+mn-ea"/>
              <a:cs typeface="+mn-cs"/>
            </a:rPr>
            <a:t>国家公務員の派遣によるもの。</a:t>
          </a:r>
          <a:endParaRPr kumimoji="1"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今後も退職者による採用抑制等で給与の適正化に努める。</a:t>
          </a:r>
          <a:endParaRPr lang="en-US" altLang="ja-JP" sz="13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3" name="直線コネクタ 252"/>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85</xdr:row>
      <xdr:rowOff>157226</xdr:rowOff>
    </xdr:to>
    <xdr:cxnSp macro="">
      <xdr:nvCxnSpPr>
        <xdr:cNvPr id="256" name="直線コネクタ 255"/>
        <xdr:cNvCxnSpPr/>
      </xdr:nvCxnSpPr>
      <xdr:spPr>
        <a:xfrm flipV="1">
          <a:off x="15290800" y="1472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87</xdr:row>
      <xdr:rowOff>132842</xdr:rowOff>
    </xdr:to>
    <xdr:cxnSp macro="">
      <xdr:nvCxnSpPr>
        <xdr:cNvPr id="259" name="直線コネクタ 258"/>
        <xdr:cNvCxnSpPr/>
      </xdr:nvCxnSpPr>
      <xdr:spPr>
        <a:xfrm flipV="1">
          <a:off x="14401800" y="1473047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87</xdr:row>
      <xdr:rowOff>132842</xdr:rowOff>
    </xdr:to>
    <xdr:cxnSp macro="">
      <xdr:nvCxnSpPr>
        <xdr:cNvPr id="262" name="直線コネクタ 261"/>
        <xdr:cNvCxnSpPr/>
      </xdr:nvCxnSpPr>
      <xdr:spPr>
        <a:xfrm>
          <a:off x="13512800" y="1504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3"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4" name="円/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6" name="円/楕円 275"/>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7" name="テキスト ボックス 276"/>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8" name="円/楕円 277"/>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168419</xdr:rowOff>
    </xdr:from>
    <xdr:ext cx="762000" cy="259045"/>
    <xdr:sp macro="" textlink="">
      <xdr:nvSpPr>
        <xdr:cNvPr id="279" name="テキスト ボックス 278"/>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0" name="円/楕円 279"/>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1" name="テキスト ボックス 280"/>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過去からの新規採用抑制などにより類似団体平均を下回っている。</a:t>
          </a:r>
          <a:endParaRPr lang="ja-JP" altLang="ja-JP" sz="1300">
            <a:effectLst/>
          </a:endParaRPr>
        </a:p>
        <a:p>
          <a:r>
            <a:rPr lang="ja-JP" altLang="ja-JP" sz="1300" b="0" i="0" baseline="0">
              <a:solidFill>
                <a:schemeClr val="dk1"/>
              </a:solidFill>
              <a:effectLst/>
              <a:latin typeface="+mn-lt"/>
              <a:ea typeface="+mn-ea"/>
              <a:cs typeface="+mn-cs"/>
            </a:rPr>
            <a:t>今後も適正な職員数に留意しながら、</a:t>
          </a:r>
          <a:r>
            <a:rPr lang="ja-JP" altLang="ja-JP" sz="1300">
              <a:solidFill>
                <a:schemeClr val="dk1"/>
              </a:solidFill>
              <a:effectLst/>
              <a:latin typeface="+mn-lt"/>
              <a:ea typeface="+mn-ea"/>
              <a:cs typeface="+mn-cs"/>
            </a:rPr>
            <a:t>指定管理者制度の導入や事務事業の見直しなどを行い</a:t>
          </a:r>
          <a:r>
            <a:rPr lang="ja-JP" altLang="ja-JP" sz="1300" b="0" i="0" baseline="0">
              <a:solidFill>
                <a:schemeClr val="dk1"/>
              </a:solidFill>
              <a:effectLst/>
              <a:latin typeface="+mn-lt"/>
              <a:ea typeface="+mn-ea"/>
              <a:cs typeface="+mn-cs"/>
            </a:rPr>
            <a:t>、</a:t>
          </a:r>
          <a:r>
            <a:rPr lang="ja-JP" altLang="ja-JP" sz="1300">
              <a:solidFill>
                <a:schemeClr val="dk1"/>
              </a:solidFill>
              <a:effectLst/>
              <a:latin typeface="+mn-lt"/>
              <a:ea typeface="+mn-ea"/>
              <a:cs typeface="+mn-cs"/>
            </a:rPr>
            <a:t>効率的な事務の執行に努める。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98479</xdr:rowOff>
    </xdr:from>
    <xdr:to>
      <xdr:col>24</xdr:col>
      <xdr:colOff>558800</xdr:colOff>
      <xdr:row>60</xdr:row>
      <xdr:rowOff>143982</xdr:rowOff>
    </xdr:to>
    <xdr:cxnSp macro="">
      <xdr:nvCxnSpPr>
        <xdr:cNvPr id="318" name="直線コネクタ 317"/>
        <xdr:cNvCxnSpPr/>
      </xdr:nvCxnSpPr>
      <xdr:spPr>
        <a:xfrm>
          <a:off x="16179800" y="10385479"/>
          <a:ext cx="8382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98479</xdr:rowOff>
    </xdr:from>
    <xdr:to>
      <xdr:col>23</xdr:col>
      <xdr:colOff>406400</xdr:colOff>
      <xdr:row>60</xdr:row>
      <xdr:rowOff>141913</xdr:rowOff>
    </xdr:to>
    <xdr:cxnSp macro="">
      <xdr:nvCxnSpPr>
        <xdr:cNvPr id="321" name="直線コネクタ 320"/>
        <xdr:cNvCxnSpPr/>
      </xdr:nvCxnSpPr>
      <xdr:spPr>
        <a:xfrm flipV="1">
          <a:off x="15290800" y="1038547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141913</xdr:rowOff>
    </xdr:to>
    <xdr:cxnSp macro="">
      <xdr:nvCxnSpPr>
        <xdr:cNvPr id="324" name="直線コネクタ 323"/>
        <xdr:cNvCxnSpPr/>
      </xdr:nvCxnSpPr>
      <xdr:spPr>
        <a:xfrm>
          <a:off x="14401800" y="10405473"/>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121920</xdr:rowOff>
    </xdr:to>
    <xdr:cxnSp macro="">
      <xdr:nvCxnSpPr>
        <xdr:cNvPr id="327" name="直線コネクタ 326"/>
        <xdr:cNvCxnSpPr/>
      </xdr:nvCxnSpPr>
      <xdr:spPr>
        <a:xfrm flipV="1">
          <a:off x="13512800" y="104054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93182</xdr:rowOff>
    </xdr:from>
    <xdr:to>
      <xdr:col>24</xdr:col>
      <xdr:colOff>609600</xdr:colOff>
      <xdr:row>61</xdr:row>
      <xdr:rowOff>23332</xdr:rowOff>
    </xdr:to>
    <xdr:sp macro="" textlink="">
      <xdr:nvSpPr>
        <xdr:cNvPr id="337" name="円/楕円 336"/>
        <xdr:cNvSpPr/>
      </xdr:nvSpPr>
      <xdr:spPr>
        <a:xfrm>
          <a:off x="16967200" y="103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109709</xdr:rowOff>
    </xdr:from>
    <xdr:ext cx="762000" cy="259045"/>
    <xdr:sp macro="" textlink="">
      <xdr:nvSpPr>
        <xdr:cNvPr id="338" name="定員管理の状況該当値テキスト"/>
        <xdr:cNvSpPr txBox="1"/>
      </xdr:nvSpPr>
      <xdr:spPr>
        <a:xfrm>
          <a:off x="17106900" y="102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47679</xdr:rowOff>
    </xdr:from>
    <xdr:to>
      <xdr:col>23</xdr:col>
      <xdr:colOff>457200</xdr:colOff>
      <xdr:row>60</xdr:row>
      <xdr:rowOff>149279</xdr:rowOff>
    </xdr:to>
    <xdr:sp macro="" textlink="">
      <xdr:nvSpPr>
        <xdr:cNvPr id="339" name="円/楕円 338"/>
        <xdr:cNvSpPr/>
      </xdr:nvSpPr>
      <xdr:spPr>
        <a:xfrm>
          <a:off x="16129000" y="10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159456</xdr:rowOff>
    </xdr:from>
    <xdr:ext cx="736600" cy="259045"/>
    <xdr:sp macro="" textlink="">
      <xdr:nvSpPr>
        <xdr:cNvPr id="340" name="テキスト ボックス 339"/>
        <xdr:cNvSpPr txBox="1"/>
      </xdr:nvSpPr>
      <xdr:spPr>
        <a:xfrm>
          <a:off x="15798800" y="1010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91113</xdr:rowOff>
    </xdr:from>
    <xdr:to>
      <xdr:col>22</xdr:col>
      <xdr:colOff>254000</xdr:colOff>
      <xdr:row>61</xdr:row>
      <xdr:rowOff>21263</xdr:rowOff>
    </xdr:to>
    <xdr:sp macro="" textlink="">
      <xdr:nvSpPr>
        <xdr:cNvPr id="341" name="円/楕円 340"/>
        <xdr:cNvSpPr/>
      </xdr:nvSpPr>
      <xdr:spPr>
        <a:xfrm>
          <a:off x="15240000" y="103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31440</xdr:rowOff>
    </xdr:from>
    <xdr:ext cx="762000" cy="259045"/>
    <xdr:sp macro="" textlink="">
      <xdr:nvSpPr>
        <xdr:cNvPr id="342" name="テキスト ボックス 341"/>
        <xdr:cNvSpPr txBox="1"/>
      </xdr:nvSpPr>
      <xdr:spPr>
        <a:xfrm>
          <a:off x="14909800" y="1014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3" name="円/楕円 342"/>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4" name="テキスト ボックス 34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5" name="円/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46" name="テキスト ボックス 345"/>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大型投資事業の償還が終了したため、起債残高が減少しており類似団体平均と同水準を維持している。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前年度比で改善した要因としては、標準税収入額等の増により標準財政規模が増加したことがあげられる。</a:t>
          </a:r>
          <a:endParaRPr lang="ja-JP" altLang="ja-JP" sz="1300">
            <a:effectLst/>
          </a:endParaRPr>
        </a:p>
        <a:p>
          <a:r>
            <a:rPr kumimoji="1" lang="ja-JP" altLang="ja-JP"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起債発行の抑制や借換により、類似団体平均以下を目標に改善を図る。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42</xdr:row>
      <xdr:rowOff>25400</xdr:rowOff>
    </xdr:to>
    <xdr:cxnSp macro="">
      <xdr:nvCxnSpPr>
        <xdr:cNvPr id="377" name="直線コネクタ 376"/>
        <xdr:cNvCxnSpPr/>
      </xdr:nvCxnSpPr>
      <xdr:spPr>
        <a:xfrm flipV="1">
          <a:off x="16179800" y="71490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107442</xdr:rowOff>
    </xdr:to>
    <xdr:cxnSp macro="">
      <xdr:nvCxnSpPr>
        <xdr:cNvPr id="380" name="直線コネクタ 379"/>
        <xdr:cNvCxnSpPr/>
      </xdr:nvCxnSpPr>
      <xdr:spPr>
        <a:xfrm flipV="1">
          <a:off x="15290800" y="72263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107442</xdr:rowOff>
    </xdr:from>
    <xdr:to>
      <xdr:col>22</xdr:col>
      <xdr:colOff>203200</xdr:colOff>
      <xdr:row>42</xdr:row>
      <xdr:rowOff>146050</xdr:rowOff>
    </xdr:to>
    <xdr:cxnSp macro="">
      <xdr:nvCxnSpPr>
        <xdr:cNvPr id="383" name="直線コネクタ 382"/>
        <xdr:cNvCxnSpPr/>
      </xdr:nvCxnSpPr>
      <xdr:spPr>
        <a:xfrm flipV="1">
          <a:off x="14401800" y="730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32512</xdr:rowOff>
    </xdr:to>
    <xdr:cxnSp macro="">
      <xdr:nvCxnSpPr>
        <xdr:cNvPr id="386" name="直線コネクタ 385"/>
        <xdr:cNvCxnSpPr/>
      </xdr:nvCxnSpPr>
      <xdr:spPr>
        <a:xfrm flipV="1">
          <a:off x="13512800" y="73469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6" name="円/楕円 395"/>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85361</xdr:rowOff>
    </xdr:from>
    <xdr:ext cx="762000" cy="259045"/>
    <xdr:sp macro="" textlink="">
      <xdr:nvSpPr>
        <xdr:cNvPr id="397"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8" name="円/楕円 397"/>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9" name="テキスト ボックス 39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56642</xdr:rowOff>
    </xdr:from>
    <xdr:to>
      <xdr:col>22</xdr:col>
      <xdr:colOff>254000</xdr:colOff>
      <xdr:row>42</xdr:row>
      <xdr:rowOff>158242</xdr:rowOff>
    </xdr:to>
    <xdr:sp macro="" textlink="">
      <xdr:nvSpPr>
        <xdr:cNvPr id="400" name="円/楕円 399"/>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143019</xdr:rowOff>
    </xdr:from>
    <xdr:ext cx="762000" cy="259045"/>
    <xdr:sp macro="" textlink="">
      <xdr:nvSpPr>
        <xdr:cNvPr id="401" name="テキスト ボックス 400"/>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2" name="円/楕円 401"/>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3" name="テキスト ボックス 402"/>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4" name="円/楕円 403"/>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5" name="テキスト ボックス 404"/>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類似団体平均を上回っているが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改善を図っている。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前年度比で改善した要因としては</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地方債現在高が減となったこと</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充当可能基金が増となったこと</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退職手当負担見込額が減となったことがあげられる。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基金の積み立てや</a:t>
          </a:r>
          <a:r>
            <a:rPr lang="ja-JP" altLang="ja-JP" sz="1300" b="0" i="0" baseline="0">
              <a:solidFill>
                <a:schemeClr val="dk1"/>
              </a:solidFill>
              <a:effectLst/>
              <a:latin typeface="+mn-lt"/>
              <a:ea typeface="+mn-ea"/>
              <a:cs typeface="+mn-cs"/>
            </a:rPr>
            <a:t>起債の抑制と財源の確保等により将来に負担を残さないよう努める。</a:t>
          </a:r>
          <a:endParaRPr lang="en-US" altLang="ja-JP" sz="13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56705</xdr:rowOff>
    </xdr:from>
    <xdr:to>
      <xdr:col>24</xdr:col>
      <xdr:colOff>558800</xdr:colOff>
      <xdr:row>15</xdr:row>
      <xdr:rowOff>103156</xdr:rowOff>
    </xdr:to>
    <xdr:cxnSp macro="">
      <xdr:nvCxnSpPr>
        <xdr:cNvPr id="435" name="直線コネクタ 434"/>
        <xdr:cNvCxnSpPr/>
      </xdr:nvCxnSpPr>
      <xdr:spPr>
        <a:xfrm flipV="1">
          <a:off x="16179800" y="2628455"/>
          <a:ext cx="8382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68770</xdr:rowOff>
    </xdr:from>
    <xdr:to>
      <xdr:col>23</xdr:col>
      <xdr:colOff>406400</xdr:colOff>
      <xdr:row>15</xdr:row>
      <xdr:rowOff>103156</xdr:rowOff>
    </xdr:to>
    <xdr:cxnSp macro="">
      <xdr:nvCxnSpPr>
        <xdr:cNvPr id="438" name="直線コネクタ 437"/>
        <xdr:cNvCxnSpPr/>
      </xdr:nvCxnSpPr>
      <xdr:spPr>
        <a:xfrm>
          <a:off x="15290800" y="2640520"/>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68770</xdr:rowOff>
    </xdr:from>
    <xdr:to>
      <xdr:col>22</xdr:col>
      <xdr:colOff>203200</xdr:colOff>
      <xdr:row>15</xdr:row>
      <xdr:rowOff>150209</xdr:rowOff>
    </xdr:to>
    <xdr:cxnSp macro="">
      <xdr:nvCxnSpPr>
        <xdr:cNvPr id="441" name="直線コネクタ 440"/>
        <xdr:cNvCxnSpPr/>
      </xdr:nvCxnSpPr>
      <xdr:spPr>
        <a:xfrm flipV="1">
          <a:off x="14401800" y="2640520"/>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150209</xdr:rowOff>
    </xdr:from>
    <xdr:to>
      <xdr:col>21</xdr:col>
      <xdr:colOff>0</xdr:colOff>
      <xdr:row>16</xdr:row>
      <xdr:rowOff>61405</xdr:rowOff>
    </xdr:to>
    <xdr:cxnSp macro="">
      <xdr:nvCxnSpPr>
        <xdr:cNvPr id="444" name="直線コネクタ 443"/>
        <xdr:cNvCxnSpPr/>
      </xdr:nvCxnSpPr>
      <xdr:spPr>
        <a:xfrm flipV="1">
          <a:off x="13512800" y="2721959"/>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5905</xdr:rowOff>
    </xdr:from>
    <xdr:to>
      <xdr:col>24</xdr:col>
      <xdr:colOff>609600</xdr:colOff>
      <xdr:row>15</xdr:row>
      <xdr:rowOff>107505</xdr:rowOff>
    </xdr:to>
    <xdr:sp macro="" textlink="">
      <xdr:nvSpPr>
        <xdr:cNvPr id="454" name="円/楕円 453"/>
        <xdr:cNvSpPr/>
      </xdr:nvSpPr>
      <xdr:spPr>
        <a:xfrm>
          <a:off x="169672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149432</xdr:rowOff>
    </xdr:from>
    <xdr:ext cx="762000" cy="259045"/>
    <xdr:sp macro="" textlink="">
      <xdr:nvSpPr>
        <xdr:cNvPr id="455" name="将来負担の状況該当値テキスト"/>
        <xdr:cNvSpPr txBox="1"/>
      </xdr:nvSpPr>
      <xdr:spPr>
        <a:xfrm>
          <a:off x="17106900" y="254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52356</xdr:rowOff>
    </xdr:from>
    <xdr:to>
      <xdr:col>23</xdr:col>
      <xdr:colOff>457200</xdr:colOff>
      <xdr:row>15</xdr:row>
      <xdr:rowOff>153956</xdr:rowOff>
    </xdr:to>
    <xdr:sp macro="" textlink="">
      <xdr:nvSpPr>
        <xdr:cNvPr id="456" name="円/楕円 455"/>
        <xdr:cNvSpPr/>
      </xdr:nvSpPr>
      <xdr:spPr>
        <a:xfrm>
          <a:off x="16129000" y="2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138733</xdr:rowOff>
    </xdr:from>
    <xdr:ext cx="736600" cy="259045"/>
    <xdr:sp macro="" textlink="">
      <xdr:nvSpPr>
        <xdr:cNvPr id="457" name="テキスト ボックス 456"/>
        <xdr:cNvSpPr txBox="1"/>
      </xdr:nvSpPr>
      <xdr:spPr>
        <a:xfrm>
          <a:off x="15798800" y="271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17970</xdr:rowOff>
    </xdr:from>
    <xdr:to>
      <xdr:col>22</xdr:col>
      <xdr:colOff>254000</xdr:colOff>
      <xdr:row>15</xdr:row>
      <xdr:rowOff>119570</xdr:rowOff>
    </xdr:to>
    <xdr:sp macro="" textlink="">
      <xdr:nvSpPr>
        <xdr:cNvPr id="458" name="円/楕円 457"/>
        <xdr:cNvSpPr/>
      </xdr:nvSpPr>
      <xdr:spPr>
        <a:xfrm>
          <a:off x="15240000" y="25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104347</xdr:rowOff>
    </xdr:from>
    <xdr:ext cx="762000" cy="259045"/>
    <xdr:sp macro="" textlink="">
      <xdr:nvSpPr>
        <xdr:cNvPr id="459" name="テキスト ボックス 458"/>
        <xdr:cNvSpPr txBox="1"/>
      </xdr:nvSpPr>
      <xdr:spPr>
        <a:xfrm>
          <a:off x="149098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99409</xdr:rowOff>
    </xdr:from>
    <xdr:to>
      <xdr:col>21</xdr:col>
      <xdr:colOff>50800</xdr:colOff>
      <xdr:row>16</xdr:row>
      <xdr:rowOff>29559</xdr:rowOff>
    </xdr:to>
    <xdr:sp macro="" textlink="">
      <xdr:nvSpPr>
        <xdr:cNvPr id="460" name="円/楕円 459"/>
        <xdr:cNvSpPr/>
      </xdr:nvSpPr>
      <xdr:spPr>
        <a:xfrm>
          <a:off x="14351000" y="26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14336</xdr:rowOff>
    </xdr:from>
    <xdr:ext cx="762000" cy="259045"/>
    <xdr:sp macro="" textlink="">
      <xdr:nvSpPr>
        <xdr:cNvPr id="461" name="テキスト ボックス 460"/>
        <xdr:cNvSpPr txBox="1"/>
      </xdr:nvSpPr>
      <xdr:spPr>
        <a:xfrm>
          <a:off x="14020800" y="275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10605</xdr:rowOff>
    </xdr:from>
    <xdr:to>
      <xdr:col>19</xdr:col>
      <xdr:colOff>533400</xdr:colOff>
      <xdr:row>16</xdr:row>
      <xdr:rowOff>112205</xdr:rowOff>
    </xdr:to>
    <xdr:sp macro="" textlink="">
      <xdr:nvSpPr>
        <xdr:cNvPr id="462" name="円/楕円 461"/>
        <xdr:cNvSpPr/>
      </xdr:nvSpPr>
      <xdr:spPr>
        <a:xfrm>
          <a:off x="13462000" y="2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96982</xdr:rowOff>
    </xdr:from>
    <xdr:ext cx="762000" cy="259045"/>
    <xdr:sp macro="" textlink="">
      <xdr:nvSpPr>
        <xdr:cNvPr id="463" name="テキスト ボックス 462"/>
        <xdr:cNvSpPr txBox="1"/>
      </xdr:nvSpPr>
      <xdr:spPr>
        <a:xfrm>
          <a:off x="13131800" y="28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人件費に係る経常収支比率は類似団体平均を</a:t>
          </a:r>
          <a:r>
            <a:rPr lang="ja-JP" altLang="ja-JP" sz="1300" b="0" i="0" baseline="0">
              <a:solidFill>
                <a:schemeClr val="dk1"/>
              </a:solidFill>
              <a:effectLst/>
              <a:latin typeface="+mn-lt"/>
              <a:ea typeface="+mn-ea"/>
              <a:cs typeface="+mn-cs"/>
            </a:rPr>
            <a:t>下回っている。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今後も適正な職員数に留意しながら、</a:t>
          </a:r>
          <a:r>
            <a:rPr kumimoji="1" lang="ja-JP" altLang="ja-JP" sz="1300" b="0" i="0" baseline="0">
              <a:solidFill>
                <a:schemeClr val="dk1"/>
              </a:solidFill>
              <a:effectLst/>
              <a:latin typeface="+mn-lt"/>
              <a:ea typeface="+mn-ea"/>
              <a:cs typeface="+mn-cs"/>
            </a:rPr>
            <a:t>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66040</xdr:rowOff>
    </xdr:to>
    <xdr:cxnSp macro="">
      <xdr:nvCxnSpPr>
        <xdr:cNvPr id="66" name="直線コネクタ 65"/>
        <xdr:cNvCxnSpPr/>
      </xdr:nvCxnSpPr>
      <xdr:spPr>
        <a:xfrm flipV="1">
          <a:off x="3987800" y="6139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36</xdr:row>
      <xdr:rowOff>66040</xdr:rowOff>
    </xdr:to>
    <xdr:cxnSp macro="">
      <xdr:nvCxnSpPr>
        <xdr:cNvPr id="69" name="直線コネクタ 68"/>
        <xdr:cNvCxnSpPr/>
      </xdr:nvCxnSpPr>
      <xdr:spPr>
        <a:xfrm>
          <a:off x="3098800" y="6078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77470</xdr:rowOff>
    </xdr:to>
    <xdr:cxnSp macro="">
      <xdr:nvCxnSpPr>
        <xdr:cNvPr id="72" name="直線コネクタ 71"/>
        <xdr:cNvCxnSpPr/>
      </xdr:nvCxnSpPr>
      <xdr:spPr>
        <a:xfrm>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100330</xdr:rowOff>
    </xdr:to>
    <xdr:cxnSp macro="">
      <xdr:nvCxnSpPr>
        <xdr:cNvPr id="75" name="直線コネクタ 74"/>
        <xdr:cNvCxnSpPr/>
      </xdr:nvCxnSpPr>
      <xdr:spPr>
        <a:xfrm flipV="1">
          <a:off x="1320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3" name="円/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物件費に係る経常収支比率が類似団体平均を上回っているのは</a:t>
          </a:r>
          <a:r>
            <a:rPr lang="ja-JP" altLang="ja-JP" sz="1300" b="0" i="0" baseline="0">
              <a:solidFill>
                <a:schemeClr val="dk1"/>
              </a:solidFill>
              <a:effectLst/>
              <a:latin typeface="+mn-lt"/>
              <a:ea typeface="+mn-ea"/>
              <a:cs typeface="+mn-cs"/>
            </a:rPr>
            <a:t>、臨時職員や公共施設数が多いことや、施設管理経費（</a:t>
          </a:r>
          <a:r>
            <a:rPr kumimoji="1" lang="ja-JP" altLang="ja-JP" sz="1300">
              <a:solidFill>
                <a:schemeClr val="dk1"/>
              </a:solidFill>
              <a:effectLst/>
              <a:latin typeface="+mn-lt"/>
              <a:ea typeface="+mn-ea"/>
              <a:cs typeface="+mn-cs"/>
            </a:rPr>
            <a:t>電気料金の上昇による光熱水費の増など）</a:t>
          </a:r>
          <a:r>
            <a:rPr lang="ja-JP" altLang="ja-JP"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増加していることが主な要因である。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今後は、臨時職員の抑制と施設管理経費の更なる削減を図り、</a:t>
          </a:r>
          <a:r>
            <a:rPr kumimoji="1" lang="ja-JP" altLang="ja-JP" sz="1300">
              <a:solidFill>
                <a:schemeClr val="dk1"/>
              </a:solidFill>
              <a:effectLst/>
              <a:latin typeface="+mn-lt"/>
              <a:ea typeface="+mn-ea"/>
              <a:cs typeface="+mn-cs"/>
            </a:rPr>
            <a:t>見直しを進める。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136144</xdr:rowOff>
    </xdr:from>
    <xdr:to>
      <xdr:col>24</xdr:col>
      <xdr:colOff>31750</xdr:colOff>
      <xdr:row>20</xdr:row>
      <xdr:rowOff>26416</xdr:rowOff>
    </xdr:to>
    <xdr:cxnSp macro="">
      <xdr:nvCxnSpPr>
        <xdr:cNvPr id="124" name="直線コネクタ 123"/>
        <xdr:cNvCxnSpPr/>
      </xdr:nvCxnSpPr>
      <xdr:spPr>
        <a:xfrm flipV="1">
          <a:off x="15671800" y="322224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20</xdr:row>
      <xdr:rowOff>26416</xdr:rowOff>
    </xdr:to>
    <xdr:cxnSp macro="">
      <xdr:nvCxnSpPr>
        <xdr:cNvPr id="127" name="直線コネクタ 126"/>
        <xdr:cNvCxnSpPr/>
      </xdr:nvCxnSpPr>
      <xdr:spPr>
        <a:xfrm>
          <a:off x="14782800" y="314452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58420</xdr:rowOff>
    </xdr:to>
    <xdr:cxnSp macro="">
      <xdr:nvCxnSpPr>
        <xdr:cNvPr id="130" name="直線コネクタ 129"/>
        <xdr:cNvCxnSpPr/>
      </xdr:nvCxnSpPr>
      <xdr:spPr>
        <a:xfrm>
          <a:off x="13893800" y="3126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40132</xdr:rowOff>
    </xdr:to>
    <xdr:cxnSp macro="">
      <xdr:nvCxnSpPr>
        <xdr:cNvPr id="133" name="直線コネクタ 132"/>
        <xdr:cNvCxnSpPr/>
      </xdr:nvCxnSpPr>
      <xdr:spPr>
        <a:xfrm>
          <a:off x="13004800" y="3126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43" name="円/楕円 142"/>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4"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147066</xdr:rowOff>
    </xdr:from>
    <xdr:to>
      <xdr:col>22</xdr:col>
      <xdr:colOff>615950</xdr:colOff>
      <xdr:row>20</xdr:row>
      <xdr:rowOff>77216</xdr:rowOff>
    </xdr:to>
    <xdr:sp macro="" textlink="">
      <xdr:nvSpPr>
        <xdr:cNvPr id="145" name="円/楕円 144"/>
        <xdr:cNvSpPr/>
      </xdr:nvSpPr>
      <xdr:spPr>
        <a:xfrm>
          <a:off x="15621000" y="3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61993</xdr:rowOff>
    </xdr:from>
    <xdr:ext cx="736600" cy="259045"/>
    <xdr:sp macro="" textlink="">
      <xdr:nvSpPr>
        <xdr:cNvPr id="146" name="テキスト ボックス 145"/>
        <xdr:cNvSpPr txBox="1"/>
      </xdr:nvSpPr>
      <xdr:spPr>
        <a:xfrm>
          <a:off x="15290800" y="349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7" name="円/楕円 146"/>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8" name="テキスト ボックス 147"/>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160782</xdr:rowOff>
    </xdr:from>
    <xdr:to>
      <xdr:col>20</xdr:col>
      <xdr:colOff>209550</xdr:colOff>
      <xdr:row>18</xdr:row>
      <xdr:rowOff>90932</xdr:rowOff>
    </xdr:to>
    <xdr:sp macro="" textlink="">
      <xdr:nvSpPr>
        <xdr:cNvPr id="149" name="円/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160782</xdr:rowOff>
    </xdr:from>
    <xdr:to>
      <xdr:col>19</xdr:col>
      <xdr:colOff>6350</xdr:colOff>
      <xdr:row>18</xdr:row>
      <xdr:rowOff>90932</xdr:rowOff>
    </xdr:to>
    <xdr:sp macro="" textlink="">
      <xdr:nvSpPr>
        <xdr:cNvPr id="151" name="円/楕円 150"/>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75709</xdr:rowOff>
    </xdr:from>
    <xdr:ext cx="762000" cy="259045"/>
    <xdr:sp macro="" textlink="">
      <xdr:nvSpPr>
        <xdr:cNvPr id="152" name="テキスト ボックス 151"/>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扶助費に係る経常収支比率は類似団体平均を</a:t>
          </a:r>
          <a:r>
            <a:rPr lang="ja-JP" altLang="ja-JP" sz="1300" b="0" i="0" baseline="0">
              <a:solidFill>
                <a:schemeClr val="dk1"/>
              </a:solidFill>
              <a:effectLst/>
              <a:latin typeface="+mn-lt"/>
              <a:ea typeface="+mn-ea"/>
              <a:cs typeface="+mn-cs"/>
            </a:rPr>
            <a:t>下回っている。</a:t>
          </a:r>
          <a:endParaRPr lang="ja-JP" altLang="ja-JP" sz="1300">
            <a:effectLst/>
          </a:endParaRPr>
        </a:p>
        <a:p>
          <a:r>
            <a:rPr lang="ja-JP" altLang="ja-JP" sz="1300" b="0" i="0" baseline="0">
              <a:solidFill>
                <a:schemeClr val="dk1"/>
              </a:solidFill>
              <a:effectLst/>
              <a:latin typeface="+mn-lt"/>
              <a:ea typeface="+mn-ea"/>
              <a:cs typeface="+mn-cs"/>
            </a:rPr>
            <a:t>今後は増加傾向にあるため、独自事業等の見直しを進めていくことで、歯止めをかけるよう努める。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86" name="直線コネクタ 185"/>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86178</xdr:rowOff>
    </xdr:to>
    <xdr:cxnSp macro="">
      <xdr:nvCxnSpPr>
        <xdr:cNvPr id="189" name="直線コネクタ 188"/>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2" name="直線コネクタ 191"/>
        <xdr:cNvCxnSpPr/>
      </xdr:nvCxnSpPr>
      <xdr:spPr>
        <a:xfrm flipV="1">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195" name="直線コネクタ 194"/>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5" name="円/楕円 204"/>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6"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09" name="円/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0" name="テキスト ボックス 20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その他の経費に係る経常収支比率が類似団体平均を下回っている。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社会保障に関わる繰出金は、今後も増加が想定されることから、内部管理経費の削減、基金の活用などにより、繰出金の縮減に努める。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46990</xdr:rowOff>
    </xdr:to>
    <xdr:cxnSp macro="">
      <xdr:nvCxnSpPr>
        <xdr:cNvPr id="246" name="直線コネクタ 245"/>
        <xdr:cNvCxnSpPr/>
      </xdr:nvCxnSpPr>
      <xdr:spPr>
        <a:xfrm>
          <a:off x="15671800" y="9735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49" name="直線コネクタ 248"/>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69850</xdr:rowOff>
    </xdr:to>
    <xdr:cxnSp macro="">
      <xdr:nvCxnSpPr>
        <xdr:cNvPr id="252" name="直線コネクタ 251"/>
        <xdr:cNvCxnSpPr/>
      </xdr:nvCxnSpPr>
      <xdr:spPr>
        <a:xfrm flipV="1">
          <a:off x="13893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69850</xdr:rowOff>
    </xdr:to>
    <xdr:cxnSp macro="">
      <xdr:nvCxnSpPr>
        <xdr:cNvPr id="255" name="直線コネクタ 254"/>
        <xdr:cNvCxnSpPr/>
      </xdr:nvCxnSpPr>
      <xdr:spPr>
        <a:xfrm>
          <a:off x="13004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5" name="円/楕円 264"/>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66"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7" name="円/楕円 266"/>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8" name="テキスト ボックス 267"/>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9" name="円/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0" name="テキスト ボックス 269"/>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2" name="テキスト ボックス 27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3" name="円/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補助費等に係る経常収支比率は類似団体平均を大きく下回っており</a:t>
          </a:r>
          <a:r>
            <a:rPr lang="ja-JP" altLang="ja-JP"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今後も補助金の見直しや適正化に努める。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74749</xdr:rowOff>
    </xdr:from>
    <xdr:to>
      <xdr:col>24</xdr:col>
      <xdr:colOff>31750</xdr:colOff>
      <xdr:row>34</xdr:row>
      <xdr:rowOff>94343</xdr:rowOff>
    </xdr:to>
    <xdr:cxnSp macro="">
      <xdr:nvCxnSpPr>
        <xdr:cNvPr id="308" name="直線コネクタ 307"/>
        <xdr:cNvCxnSpPr/>
      </xdr:nvCxnSpPr>
      <xdr:spPr>
        <a:xfrm flipV="1">
          <a:off x="15671800" y="59040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94343</xdr:rowOff>
    </xdr:from>
    <xdr:to>
      <xdr:col>22</xdr:col>
      <xdr:colOff>565150</xdr:colOff>
      <xdr:row>36</xdr:row>
      <xdr:rowOff>64951</xdr:rowOff>
    </xdr:to>
    <xdr:cxnSp macro="">
      <xdr:nvCxnSpPr>
        <xdr:cNvPr id="311" name="直線コネクタ 310"/>
        <xdr:cNvCxnSpPr/>
      </xdr:nvCxnSpPr>
      <xdr:spPr>
        <a:xfrm flipV="1">
          <a:off x="14782800" y="5923643"/>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64951</xdr:rowOff>
    </xdr:to>
    <xdr:cxnSp macro="">
      <xdr:nvCxnSpPr>
        <xdr:cNvPr id="314" name="直線コネクタ 313"/>
        <xdr:cNvCxnSpPr/>
      </xdr:nvCxnSpPr>
      <xdr:spPr>
        <a:xfrm>
          <a:off x="13893800" y="6197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25763</xdr:rowOff>
    </xdr:from>
    <xdr:to>
      <xdr:col>20</xdr:col>
      <xdr:colOff>158750</xdr:colOff>
      <xdr:row>36</xdr:row>
      <xdr:rowOff>45357</xdr:rowOff>
    </xdr:to>
    <xdr:cxnSp macro="">
      <xdr:nvCxnSpPr>
        <xdr:cNvPr id="317" name="直線コネクタ 316"/>
        <xdr:cNvCxnSpPr/>
      </xdr:nvCxnSpPr>
      <xdr:spPr>
        <a:xfrm flipV="1">
          <a:off x="13004800" y="6197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23949</xdr:rowOff>
    </xdr:from>
    <xdr:to>
      <xdr:col>24</xdr:col>
      <xdr:colOff>82550</xdr:colOff>
      <xdr:row>34</xdr:row>
      <xdr:rowOff>125549</xdr:rowOff>
    </xdr:to>
    <xdr:sp macro="" textlink="">
      <xdr:nvSpPr>
        <xdr:cNvPr id="327" name="円/楕円 326"/>
        <xdr:cNvSpPr/>
      </xdr:nvSpPr>
      <xdr:spPr>
        <a:xfrm>
          <a:off x="16459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40476</xdr:rowOff>
    </xdr:from>
    <xdr:ext cx="762000" cy="259045"/>
    <xdr:sp macro="" textlink="">
      <xdr:nvSpPr>
        <xdr:cNvPr id="328" name="補助費等該当値テキスト"/>
        <xdr:cNvSpPr txBox="1"/>
      </xdr:nvSpPr>
      <xdr:spPr>
        <a:xfrm>
          <a:off x="16598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43543</xdr:rowOff>
    </xdr:from>
    <xdr:to>
      <xdr:col>22</xdr:col>
      <xdr:colOff>615950</xdr:colOff>
      <xdr:row>34</xdr:row>
      <xdr:rowOff>145143</xdr:rowOff>
    </xdr:to>
    <xdr:sp macro="" textlink="">
      <xdr:nvSpPr>
        <xdr:cNvPr id="329" name="円/楕円 328"/>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155320</xdr:rowOff>
    </xdr:from>
    <xdr:ext cx="736600" cy="259045"/>
    <xdr:sp macro="" textlink="">
      <xdr:nvSpPr>
        <xdr:cNvPr id="330" name="テキスト ボックス 329"/>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31" name="円/楕円 330"/>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32" name="テキスト ボックス 331"/>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33" name="円/楕円 332"/>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34" name="テキスト ボックス 333"/>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35" name="円/楕円 33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36" name="テキスト ボックス 335"/>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公債費に係る経常収支比率は</a:t>
          </a:r>
          <a:r>
            <a:rPr lang="ja-JP" altLang="ja-JP"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類似団体平均を</a:t>
          </a:r>
          <a:r>
            <a:rPr lang="ja-JP" altLang="ja-JP" sz="1300" b="0" i="0" baseline="0">
              <a:solidFill>
                <a:schemeClr val="dk1"/>
              </a:solidFill>
              <a:effectLst/>
              <a:latin typeface="+mn-lt"/>
              <a:ea typeface="+mn-ea"/>
              <a:cs typeface="+mn-cs"/>
            </a:rPr>
            <a:t>若干</a:t>
          </a:r>
          <a:r>
            <a:rPr kumimoji="1" lang="ja-JP" altLang="ja-JP" sz="1300" b="0" i="0" baseline="0">
              <a:solidFill>
                <a:schemeClr val="dk1"/>
              </a:solidFill>
              <a:effectLst/>
              <a:latin typeface="+mn-lt"/>
              <a:ea typeface="+mn-ea"/>
              <a:cs typeface="+mn-cs"/>
            </a:rPr>
            <a:t>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今後も引き続き、起債発行抑制</a:t>
          </a:r>
          <a:r>
            <a:rPr lang="ja-JP" altLang="ja-JP" sz="1300" b="0" i="0" baseline="0">
              <a:solidFill>
                <a:schemeClr val="dk1"/>
              </a:solidFill>
              <a:effectLst/>
              <a:latin typeface="+mn-lt"/>
              <a:ea typeface="+mn-ea"/>
              <a:cs typeface="+mn-cs"/>
            </a:rPr>
            <a:t>等を図り、比率の低下を目指す。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99568</xdr:rowOff>
    </xdr:to>
    <xdr:cxnSp macro="">
      <xdr:nvCxnSpPr>
        <xdr:cNvPr id="366" name="直線コネクタ 365"/>
        <xdr:cNvCxnSpPr/>
      </xdr:nvCxnSpPr>
      <xdr:spPr>
        <a:xfrm flipV="1">
          <a:off x="3987800" y="13417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79</xdr:row>
      <xdr:rowOff>42418</xdr:rowOff>
    </xdr:to>
    <xdr:cxnSp macro="">
      <xdr:nvCxnSpPr>
        <xdr:cNvPr id="369" name="直線コネクタ 368"/>
        <xdr:cNvCxnSpPr/>
      </xdr:nvCxnSpPr>
      <xdr:spPr>
        <a:xfrm flipV="1">
          <a:off x="3098800" y="13472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46989</xdr:rowOff>
    </xdr:to>
    <xdr:cxnSp macro="">
      <xdr:nvCxnSpPr>
        <xdr:cNvPr id="372" name="直線コネクタ 371"/>
        <xdr:cNvCxnSpPr/>
      </xdr:nvCxnSpPr>
      <xdr:spPr>
        <a:xfrm flipV="1">
          <a:off x="2209800" y="13586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110998</xdr:rowOff>
    </xdr:to>
    <xdr:cxnSp macro="">
      <xdr:nvCxnSpPr>
        <xdr:cNvPr id="375" name="直線コネクタ 374"/>
        <xdr:cNvCxnSpPr/>
      </xdr:nvCxnSpPr>
      <xdr:spPr>
        <a:xfrm flipV="1">
          <a:off x="1320800" y="135915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5" name="円/楕円 384"/>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6"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7" name="円/楕円 386"/>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8" name="テキスト ボックス 387"/>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89" name="円/楕円 388"/>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0" name="テキスト ボックス 389"/>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1" name="円/楕円 390"/>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2" name="テキスト ボックス 391"/>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3" name="円/楕円 392"/>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4" name="テキスト ボックス 393"/>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類似団体平均を下回っているが、労務単価の上昇などにより維持補修費は増加傾向にあり、現在の水準を維持できるよう行財政改革の取組を進める。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153670</xdr:rowOff>
    </xdr:from>
    <xdr:to>
      <xdr:col>24</xdr:col>
      <xdr:colOff>31750</xdr:colOff>
      <xdr:row>76</xdr:row>
      <xdr:rowOff>35561</xdr:rowOff>
    </xdr:to>
    <xdr:cxnSp macro="">
      <xdr:nvCxnSpPr>
        <xdr:cNvPr id="427" name="直線コネクタ 426"/>
        <xdr:cNvCxnSpPr/>
      </xdr:nvCxnSpPr>
      <xdr:spPr>
        <a:xfrm flipV="1">
          <a:off x="15671800" y="1284097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35561</xdr:rowOff>
    </xdr:to>
    <xdr:cxnSp macro="">
      <xdr:nvCxnSpPr>
        <xdr:cNvPr id="430" name="直線コネクタ 429"/>
        <xdr:cNvCxnSpPr/>
      </xdr:nvCxnSpPr>
      <xdr:spPr>
        <a:xfrm>
          <a:off x="14782800" y="129057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58420</xdr:rowOff>
    </xdr:to>
    <xdr:cxnSp macro="">
      <xdr:nvCxnSpPr>
        <xdr:cNvPr id="433" name="直線コネクタ 432"/>
        <xdr:cNvCxnSpPr/>
      </xdr:nvCxnSpPr>
      <xdr:spPr>
        <a:xfrm flipV="1">
          <a:off x="13893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75</xdr:row>
      <xdr:rowOff>58420</xdr:rowOff>
    </xdr:to>
    <xdr:cxnSp macro="">
      <xdr:nvCxnSpPr>
        <xdr:cNvPr id="436" name="直線コネクタ 435"/>
        <xdr:cNvCxnSpPr/>
      </xdr:nvCxnSpPr>
      <xdr:spPr>
        <a:xfrm>
          <a:off x="13004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102870</xdr:rowOff>
    </xdr:from>
    <xdr:to>
      <xdr:col>24</xdr:col>
      <xdr:colOff>82550</xdr:colOff>
      <xdr:row>75</xdr:row>
      <xdr:rowOff>33020</xdr:rowOff>
    </xdr:to>
    <xdr:sp macro="" textlink="">
      <xdr:nvSpPr>
        <xdr:cNvPr id="446" name="円/楕円 445"/>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119397</xdr:rowOff>
    </xdr:from>
    <xdr:ext cx="762000" cy="259045"/>
    <xdr:sp macro="" textlink="">
      <xdr:nvSpPr>
        <xdr:cNvPr id="447" name="公債費以外該当値テキスト"/>
        <xdr:cNvSpPr txBox="1"/>
      </xdr:nvSpPr>
      <xdr:spPr>
        <a:xfrm>
          <a:off x="16598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50" name="円/楕円 449"/>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51" name="テキスト ボックス 450"/>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52" name="円/楕円 451"/>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119397</xdr:rowOff>
    </xdr:from>
    <xdr:ext cx="762000" cy="259045"/>
    <xdr:sp macro="" textlink="">
      <xdr:nvSpPr>
        <xdr:cNvPr id="453" name="テキスト ボックス 452"/>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4" name="円/楕円 453"/>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5" name="テキスト ボックス 454"/>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北海道鷹栖町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70823</xdr:rowOff>
    </xdr:from>
    <xdr:to>
      <xdr:col>4</xdr:col>
      <xdr:colOff>1117600</xdr:colOff>
      <xdr:row>18</xdr:row>
      <xdr:rowOff>109263</xdr:rowOff>
    </xdr:to>
    <xdr:cxnSp macro="">
      <xdr:nvCxnSpPr>
        <xdr:cNvPr id="46" name="直線コネクタ 45"/>
        <xdr:cNvCxnSpPr/>
      </xdr:nvCxnSpPr>
      <xdr:spPr bwMode="auto">
        <a:xfrm flipV="1">
          <a:off x="5003800" y="3204548"/>
          <a:ext cx="647700" cy="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160812</xdr:rowOff>
    </xdr:from>
    <xdr:to>
      <xdr:col>4</xdr:col>
      <xdr:colOff>469900</xdr:colOff>
      <xdr:row>18</xdr:row>
      <xdr:rowOff>109263</xdr:rowOff>
    </xdr:to>
    <xdr:cxnSp macro="">
      <xdr:nvCxnSpPr>
        <xdr:cNvPr id="49" name="直線コネクタ 48"/>
        <xdr:cNvCxnSpPr/>
      </xdr:nvCxnSpPr>
      <xdr:spPr bwMode="auto">
        <a:xfrm>
          <a:off x="4305300" y="3123087"/>
          <a:ext cx="698500" cy="11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160812</xdr:rowOff>
    </xdr:from>
    <xdr:to>
      <xdr:col>3</xdr:col>
      <xdr:colOff>904875</xdr:colOff>
      <xdr:row>18</xdr:row>
      <xdr:rowOff>34036</xdr:rowOff>
    </xdr:to>
    <xdr:cxnSp macro="">
      <xdr:nvCxnSpPr>
        <xdr:cNvPr id="52" name="直線コネクタ 51"/>
        <xdr:cNvCxnSpPr/>
      </xdr:nvCxnSpPr>
      <xdr:spPr bwMode="auto">
        <a:xfrm flipV="1">
          <a:off x="3606800" y="3123087"/>
          <a:ext cx="698500" cy="4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13742</xdr:rowOff>
    </xdr:from>
    <xdr:to>
      <xdr:col>3</xdr:col>
      <xdr:colOff>206375</xdr:colOff>
      <xdr:row>18</xdr:row>
      <xdr:rowOff>34036</xdr:rowOff>
    </xdr:to>
    <xdr:cxnSp macro="">
      <xdr:nvCxnSpPr>
        <xdr:cNvPr id="55" name="直線コネクタ 54"/>
        <xdr:cNvCxnSpPr/>
      </xdr:nvCxnSpPr>
      <xdr:spPr bwMode="auto">
        <a:xfrm>
          <a:off x="2908300" y="3147467"/>
          <a:ext cx="698500" cy="20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20023</xdr:rowOff>
    </xdr:from>
    <xdr:to>
      <xdr:col>5</xdr:col>
      <xdr:colOff>34925</xdr:colOff>
      <xdr:row>18</xdr:row>
      <xdr:rowOff>121624</xdr:rowOff>
    </xdr:to>
    <xdr:sp macro="" textlink="">
      <xdr:nvSpPr>
        <xdr:cNvPr id="65" name="円/楕円 64"/>
        <xdr:cNvSpPr/>
      </xdr:nvSpPr>
      <xdr:spPr bwMode="auto">
        <a:xfrm>
          <a:off x="5600700" y="31537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163550</xdr:rowOff>
    </xdr:from>
    <xdr:ext cx="762000" cy="259045"/>
    <xdr:sp macro="" textlink="">
      <xdr:nvSpPr>
        <xdr:cNvPr id="66" name="人口1人当たり決算額の推移該当値テキスト130"/>
        <xdr:cNvSpPr txBox="1"/>
      </xdr:nvSpPr>
      <xdr:spPr>
        <a:xfrm>
          <a:off x="5740400" y="31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58463</xdr:rowOff>
    </xdr:from>
    <xdr:to>
      <xdr:col>4</xdr:col>
      <xdr:colOff>520700</xdr:colOff>
      <xdr:row>18</xdr:row>
      <xdr:rowOff>160062</xdr:rowOff>
    </xdr:to>
    <xdr:sp macro="" textlink="">
      <xdr:nvSpPr>
        <xdr:cNvPr id="67" name="円/楕円 66"/>
        <xdr:cNvSpPr/>
      </xdr:nvSpPr>
      <xdr:spPr bwMode="auto">
        <a:xfrm>
          <a:off x="4953000" y="3192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144840</xdr:rowOff>
    </xdr:from>
    <xdr:ext cx="736600" cy="259045"/>
    <xdr:sp macro="" textlink="">
      <xdr:nvSpPr>
        <xdr:cNvPr id="68" name="テキスト ボックス 67"/>
        <xdr:cNvSpPr txBox="1"/>
      </xdr:nvSpPr>
      <xdr:spPr>
        <a:xfrm>
          <a:off x="4622800" y="327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110012</xdr:rowOff>
    </xdr:from>
    <xdr:to>
      <xdr:col>3</xdr:col>
      <xdr:colOff>955675</xdr:colOff>
      <xdr:row>18</xdr:row>
      <xdr:rowOff>40162</xdr:rowOff>
    </xdr:to>
    <xdr:sp macro="" textlink="">
      <xdr:nvSpPr>
        <xdr:cNvPr id="69" name="円/楕円 68"/>
        <xdr:cNvSpPr/>
      </xdr:nvSpPr>
      <xdr:spPr bwMode="auto">
        <a:xfrm>
          <a:off x="4254500" y="307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24939</xdr:rowOff>
    </xdr:from>
    <xdr:ext cx="762000" cy="259045"/>
    <xdr:sp macro="" textlink="">
      <xdr:nvSpPr>
        <xdr:cNvPr id="70" name="テキスト ボックス 69"/>
        <xdr:cNvSpPr txBox="1"/>
      </xdr:nvSpPr>
      <xdr:spPr>
        <a:xfrm>
          <a:off x="3924300" y="31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154686</xdr:rowOff>
    </xdr:from>
    <xdr:to>
      <xdr:col>3</xdr:col>
      <xdr:colOff>257175</xdr:colOff>
      <xdr:row>18</xdr:row>
      <xdr:rowOff>84836</xdr:rowOff>
    </xdr:to>
    <xdr:sp macro="" textlink="">
      <xdr:nvSpPr>
        <xdr:cNvPr id="71" name="円/楕円 70"/>
        <xdr:cNvSpPr/>
      </xdr:nvSpPr>
      <xdr:spPr bwMode="auto">
        <a:xfrm>
          <a:off x="3556000" y="311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69613</xdr:rowOff>
    </xdr:from>
    <xdr:ext cx="762000" cy="259045"/>
    <xdr:sp macro="" textlink="">
      <xdr:nvSpPr>
        <xdr:cNvPr id="72" name="テキスト ボックス 71"/>
        <xdr:cNvSpPr txBox="1"/>
      </xdr:nvSpPr>
      <xdr:spPr>
        <a:xfrm>
          <a:off x="3225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134392</xdr:rowOff>
    </xdr:from>
    <xdr:to>
      <xdr:col>2</xdr:col>
      <xdr:colOff>692150</xdr:colOff>
      <xdr:row>18</xdr:row>
      <xdr:rowOff>64542</xdr:rowOff>
    </xdr:to>
    <xdr:sp macro="" textlink="">
      <xdr:nvSpPr>
        <xdr:cNvPr id="73" name="円/楕円 72"/>
        <xdr:cNvSpPr/>
      </xdr:nvSpPr>
      <xdr:spPr bwMode="auto">
        <a:xfrm>
          <a:off x="2857500" y="309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49319</xdr:rowOff>
    </xdr:from>
    <xdr:ext cx="762000" cy="259045"/>
    <xdr:sp macro="" textlink="">
      <xdr:nvSpPr>
        <xdr:cNvPr id="74" name="テキスト ボックス 73"/>
        <xdr:cNvSpPr txBox="1"/>
      </xdr:nvSpPr>
      <xdr:spPr>
        <a:xfrm>
          <a:off x="2527300" y="318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45901</xdr:rowOff>
    </xdr:from>
    <xdr:to>
      <xdr:col>4</xdr:col>
      <xdr:colOff>1117600</xdr:colOff>
      <xdr:row>36</xdr:row>
      <xdr:rowOff>47523</xdr:rowOff>
    </xdr:to>
    <xdr:cxnSp macro="">
      <xdr:nvCxnSpPr>
        <xdr:cNvPr id="109" name="直線コネクタ 108"/>
        <xdr:cNvCxnSpPr/>
      </xdr:nvCxnSpPr>
      <xdr:spPr bwMode="auto">
        <a:xfrm flipV="1">
          <a:off x="5003800" y="6999151"/>
          <a:ext cx="647700" cy="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217700</xdr:rowOff>
    </xdr:from>
    <xdr:to>
      <xdr:col>4</xdr:col>
      <xdr:colOff>469900</xdr:colOff>
      <xdr:row>36</xdr:row>
      <xdr:rowOff>47523</xdr:rowOff>
    </xdr:to>
    <xdr:cxnSp macro="">
      <xdr:nvCxnSpPr>
        <xdr:cNvPr id="112" name="直線コネクタ 111"/>
        <xdr:cNvCxnSpPr/>
      </xdr:nvCxnSpPr>
      <xdr:spPr bwMode="auto">
        <a:xfrm>
          <a:off x="4305300" y="6828050"/>
          <a:ext cx="698500" cy="17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202384</xdr:rowOff>
    </xdr:from>
    <xdr:to>
      <xdr:col>3</xdr:col>
      <xdr:colOff>904875</xdr:colOff>
      <xdr:row>35</xdr:row>
      <xdr:rowOff>217700</xdr:rowOff>
    </xdr:to>
    <xdr:cxnSp macro="">
      <xdr:nvCxnSpPr>
        <xdr:cNvPr id="115" name="直線コネクタ 114"/>
        <xdr:cNvCxnSpPr/>
      </xdr:nvCxnSpPr>
      <xdr:spPr bwMode="auto">
        <a:xfrm>
          <a:off x="3606800" y="681273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187002</xdr:rowOff>
    </xdr:from>
    <xdr:to>
      <xdr:col>3</xdr:col>
      <xdr:colOff>206375</xdr:colOff>
      <xdr:row>35</xdr:row>
      <xdr:rowOff>202384</xdr:rowOff>
    </xdr:to>
    <xdr:cxnSp macro="">
      <xdr:nvCxnSpPr>
        <xdr:cNvPr id="118" name="直線コネクタ 117"/>
        <xdr:cNvCxnSpPr/>
      </xdr:nvCxnSpPr>
      <xdr:spPr bwMode="auto">
        <a:xfrm>
          <a:off x="2908300" y="679735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338001</xdr:rowOff>
    </xdr:from>
    <xdr:to>
      <xdr:col>5</xdr:col>
      <xdr:colOff>34925</xdr:colOff>
      <xdr:row>36</xdr:row>
      <xdr:rowOff>96701</xdr:rowOff>
    </xdr:to>
    <xdr:sp macro="" textlink="">
      <xdr:nvSpPr>
        <xdr:cNvPr id="128" name="円/楕円 127"/>
        <xdr:cNvSpPr/>
      </xdr:nvSpPr>
      <xdr:spPr bwMode="auto">
        <a:xfrm>
          <a:off x="5600700" y="694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310078</xdr:rowOff>
    </xdr:from>
    <xdr:ext cx="762000" cy="259045"/>
    <xdr:sp macro="" textlink="">
      <xdr:nvSpPr>
        <xdr:cNvPr id="129" name="人口1人当たり決算額の推移該当値テキスト445"/>
        <xdr:cNvSpPr txBox="1"/>
      </xdr:nvSpPr>
      <xdr:spPr>
        <a:xfrm>
          <a:off x="5740400" y="69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339623</xdr:rowOff>
    </xdr:from>
    <xdr:to>
      <xdr:col>4</xdr:col>
      <xdr:colOff>520700</xdr:colOff>
      <xdr:row>36</xdr:row>
      <xdr:rowOff>98323</xdr:rowOff>
    </xdr:to>
    <xdr:sp macro="" textlink="">
      <xdr:nvSpPr>
        <xdr:cNvPr id="130" name="円/楕円 129"/>
        <xdr:cNvSpPr/>
      </xdr:nvSpPr>
      <xdr:spPr bwMode="auto">
        <a:xfrm>
          <a:off x="4953000" y="694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83100</xdr:rowOff>
    </xdr:from>
    <xdr:ext cx="736600" cy="259045"/>
    <xdr:sp macro="" textlink="">
      <xdr:nvSpPr>
        <xdr:cNvPr id="131" name="テキスト ボックス 130"/>
        <xdr:cNvSpPr txBox="1"/>
      </xdr:nvSpPr>
      <xdr:spPr>
        <a:xfrm>
          <a:off x="4622800" y="7036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166900</xdr:rowOff>
    </xdr:from>
    <xdr:to>
      <xdr:col>3</xdr:col>
      <xdr:colOff>955675</xdr:colOff>
      <xdr:row>35</xdr:row>
      <xdr:rowOff>268500</xdr:rowOff>
    </xdr:to>
    <xdr:sp macro="" textlink="">
      <xdr:nvSpPr>
        <xdr:cNvPr id="132" name="円/楕円 131"/>
        <xdr:cNvSpPr/>
      </xdr:nvSpPr>
      <xdr:spPr bwMode="auto">
        <a:xfrm>
          <a:off x="4254500" y="67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278677</xdr:rowOff>
    </xdr:from>
    <xdr:ext cx="762000" cy="259045"/>
    <xdr:sp macro="" textlink="">
      <xdr:nvSpPr>
        <xdr:cNvPr id="133" name="テキスト ボックス 132"/>
        <xdr:cNvSpPr txBox="1"/>
      </xdr:nvSpPr>
      <xdr:spPr>
        <a:xfrm>
          <a:off x="3924300" y="654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151584</xdr:rowOff>
    </xdr:from>
    <xdr:to>
      <xdr:col>3</xdr:col>
      <xdr:colOff>257175</xdr:colOff>
      <xdr:row>35</xdr:row>
      <xdr:rowOff>253184</xdr:rowOff>
    </xdr:to>
    <xdr:sp macro="" textlink="">
      <xdr:nvSpPr>
        <xdr:cNvPr id="134" name="円/楕円 133"/>
        <xdr:cNvSpPr/>
      </xdr:nvSpPr>
      <xdr:spPr bwMode="auto">
        <a:xfrm>
          <a:off x="3556000" y="676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263361</xdr:rowOff>
    </xdr:from>
    <xdr:ext cx="762000" cy="259045"/>
    <xdr:sp macro="" textlink="">
      <xdr:nvSpPr>
        <xdr:cNvPr id="135" name="テキスト ボックス 134"/>
        <xdr:cNvSpPr txBox="1"/>
      </xdr:nvSpPr>
      <xdr:spPr>
        <a:xfrm>
          <a:off x="3225800" y="65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136202</xdr:rowOff>
    </xdr:from>
    <xdr:to>
      <xdr:col>2</xdr:col>
      <xdr:colOff>692150</xdr:colOff>
      <xdr:row>35</xdr:row>
      <xdr:rowOff>237802</xdr:rowOff>
    </xdr:to>
    <xdr:sp macro="" textlink="">
      <xdr:nvSpPr>
        <xdr:cNvPr id="136" name="円/楕円 135"/>
        <xdr:cNvSpPr/>
      </xdr:nvSpPr>
      <xdr:spPr bwMode="auto">
        <a:xfrm>
          <a:off x="2857500" y="674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222579</xdr:rowOff>
    </xdr:from>
    <xdr:ext cx="762000" cy="259045"/>
    <xdr:sp macro="" textlink="">
      <xdr:nvSpPr>
        <xdr:cNvPr id="137" name="テキスト ボックス 136"/>
        <xdr:cNvSpPr txBox="1"/>
      </xdr:nvSpPr>
      <xdr:spPr>
        <a:xfrm>
          <a:off x="2527300" y="683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142710</xdr:rowOff>
    </xdr:from>
    <xdr:to>
      <xdr:col>6</xdr:col>
      <xdr:colOff>511175</xdr:colOff>
      <xdr:row>36</xdr:row>
      <xdr:rowOff>157676</xdr:rowOff>
    </xdr:to>
    <xdr:cxnSp macro="">
      <xdr:nvCxnSpPr>
        <xdr:cNvPr id="61" name="直線コネクタ 60"/>
        <xdr:cNvCxnSpPr/>
      </xdr:nvCxnSpPr>
      <xdr:spPr>
        <a:xfrm>
          <a:off x="3797300" y="6314910"/>
          <a:ext cx="8382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142710</xdr:rowOff>
    </xdr:from>
    <xdr:to>
      <xdr:col>5</xdr:col>
      <xdr:colOff>358775</xdr:colOff>
      <xdr:row>37</xdr:row>
      <xdr:rowOff>6960</xdr:rowOff>
    </xdr:to>
    <xdr:cxnSp macro="">
      <xdr:nvCxnSpPr>
        <xdr:cNvPr id="64" name="直線コネクタ 63"/>
        <xdr:cNvCxnSpPr/>
      </xdr:nvCxnSpPr>
      <xdr:spPr>
        <a:xfrm flipV="1">
          <a:off x="2908300" y="631491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6960</xdr:rowOff>
    </xdr:from>
    <xdr:to>
      <xdr:col>4</xdr:col>
      <xdr:colOff>155575</xdr:colOff>
      <xdr:row>37</xdr:row>
      <xdr:rowOff>46439</xdr:rowOff>
    </xdr:to>
    <xdr:cxnSp macro="">
      <xdr:nvCxnSpPr>
        <xdr:cNvPr id="67" name="直線コネクタ 66"/>
        <xdr:cNvCxnSpPr/>
      </xdr:nvCxnSpPr>
      <xdr:spPr>
        <a:xfrm flipV="1">
          <a:off x="2019300" y="6350610"/>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15349</xdr:rowOff>
    </xdr:from>
    <xdr:to>
      <xdr:col>2</xdr:col>
      <xdr:colOff>638175</xdr:colOff>
      <xdr:row>37</xdr:row>
      <xdr:rowOff>46439</xdr:rowOff>
    </xdr:to>
    <xdr:cxnSp macro="">
      <xdr:nvCxnSpPr>
        <xdr:cNvPr id="70" name="直線コネクタ 69"/>
        <xdr:cNvCxnSpPr/>
      </xdr:nvCxnSpPr>
      <xdr:spPr>
        <a:xfrm>
          <a:off x="1130300" y="635899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106876</xdr:rowOff>
    </xdr:from>
    <xdr:to>
      <xdr:col>6</xdr:col>
      <xdr:colOff>561975</xdr:colOff>
      <xdr:row>37</xdr:row>
      <xdr:rowOff>37026</xdr:rowOff>
    </xdr:to>
    <xdr:sp macro="" textlink="">
      <xdr:nvSpPr>
        <xdr:cNvPr id="80" name="円/楕円 79"/>
        <xdr:cNvSpPr/>
      </xdr:nvSpPr>
      <xdr:spPr>
        <a:xfrm>
          <a:off x="4584700" y="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85303</xdr:rowOff>
    </xdr:from>
    <xdr:ext cx="599010" cy="259045"/>
    <xdr:sp macro="" textlink="">
      <xdr:nvSpPr>
        <xdr:cNvPr id="81" name="人件費該当値テキスト"/>
        <xdr:cNvSpPr txBox="1"/>
      </xdr:nvSpPr>
      <xdr:spPr>
        <a:xfrm>
          <a:off x="4686300" y="625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91910</xdr:rowOff>
    </xdr:from>
    <xdr:to>
      <xdr:col>5</xdr:col>
      <xdr:colOff>409575</xdr:colOff>
      <xdr:row>37</xdr:row>
      <xdr:rowOff>22060</xdr:rowOff>
    </xdr:to>
    <xdr:sp macro="" textlink="">
      <xdr:nvSpPr>
        <xdr:cNvPr id="82" name="円/楕円 81"/>
        <xdr:cNvSpPr/>
      </xdr:nvSpPr>
      <xdr:spPr>
        <a:xfrm>
          <a:off x="3746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13187</xdr:rowOff>
    </xdr:from>
    <xdr:ext cx="599010" cy="259045"/>
    <xdr:sp macro="" textlink="">
      <xdr:nvSpPr>
        <xdr:cNvPr id="83" name="テキスト ボックス 82"/>
        <xdr:cNvSpPr txBox="1"/>
      </xdr:nvSpPr>
      <xdr:spPr>
        <a:xfrm>
          <a:off x="3497794" y="63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127610</xdr:rowOff>
    </xdr:from>
    <xdr:to>
      <xdr:col>4</xdr:col>
      <xdr:colOff>206375</xdr:colOff>
      <xdr:row>37</xdr:row>
      <xdr:rowOff>57760</xdr:rowOff>
    </xdr:to>
    <xdr:sp macro="" textlink="">
      <xdr:nvSpPr>
        <xdr:cNvPr id="84" name="円/楕円 83"/>
        <xdr:cNvSpPr/>
      </xdr:nvSpPr>
      <xdr:spPr>
        <a:xfrm>
          <a:off x="2857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48887</xdr:rowOff>
    </xdr:from>
    <xdr:ext cx="534377" cy="259045"/>
    <xdr:sp macro="" textlink="">
      <xdr:nvSpPr>
        <xdr:cNvPr id="85" name="テキスト ボックス 84"/>
        <xdr:cNvSpPr txBox="1"/>
      </xdr:nvSpPr>
      <xdr:spPr>
        <a:xfrm>
          <a:off x="2641111" y="6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167089</xdr:rowOff>
    </xdr:from>
    <xdr:to>
      <xdr:col>3</xdr:col>
      <xdr:colOff>3175</xdr:colOff>
      <xdr:row>37</xdr:row>
      <xdr:rowOff>97239</xdr:rowOff>
    </xdr:to>
    <xdr:sp macro="" textlink="">
      <xdr:nvSpPr>
        <xdr:cNvPr id="86" name="円/楕円 85"/>
        <xdr:cNvSpPr/>
      </xdr:nvSpPr>
      <xdr:spPr>
        <a:xfrm>
          <a:off x="1968500" y="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88366</xdr:rowOff>
    </xdr:from>
    <xdr:ext cx="534377" cy="259045"/>
    <xdr:sp macro="" textlink="">
      <xdr:nvSpPr>
        <xdr:cNvPr id="87" name="テキスト ボックス 86"/>
        <xdr:cNvSpPr txBox="1"/>
      </xdr:nvSpPr>
      <xdr:spPr>
        <a:xfrm>
          <a:off x="1752111" y="6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135999</xdr:rowOff>
    </xdr:from>
    <xdr:to>
      <xdr:col>1</xdr:col>
      <xdr:colOff>485775</xdr:colOff>
      <xdr:row>37</xdr:row>
      <xdr:rowOff>66149</xdr:rowOff>
    </xdr:to>
    <xdr:sp macro="" textlink="">
      <xdr:nvSpPr>
        <xdr:cNvPr id="88" name="円/楕円 87"/>
        <xdr:cNvSpPr/>
      </xdr:nvSpPr>
      <xdr:spPr>
        <a:xfrm>
          <a:off x="1079500" y="6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57276</xdr:rowOff>
    </xdr:from>
    <xdr:ext cx="534377" cy="259045"/>
    <xdr:sp macro="" textlink="">
      <xdr:nvSpPr>
        <xdr:cNvPr id="89" name="テキスト ボックス 88"/>
        <xdr:cNvSpPr txBox="1"/>
      </xdr:nvSpPr>
      <xdr:spPr>
        <a:xfrm>
          <a:off x="863111" y="64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107246</xdr:rowOff>
    </xdr:from>
    <xdr:to>
      <xdr:col>6</xdr:col>
      <xdr:colOff>511175</xdr:colOff>
      <xdr:row>55</xdr:row>
      <xdr:rowOff>34933</xdr:rowOff>
    </xdr:to>
    <xdr:cxnSp macro="">
      <xdr:nvCxnSpPr>
        <xdr:cNvPr id="119" name="直線コネクタ 118"/>
        <xdr:cNvCxnSpPr/>
      </xdr:nvCxnSpPr>
      <xdr:spPr>
        <a:xfrm>
          <a:off x="3797300" y="9365546"/>
          <a:ext cx="838200" cy="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107246</xdr:rowOff>
    </xdr:from>
    <xdr:to>
      <xdr:col>5</xdr:col>
      <xdr:colOff>358775</xdr:colOff>
      <xdr:row>56</xdr:row>
      <xdr:rowOff>12644</xdr:rowOff>
    </xdr:to>
    <xdr:cxnSp macro="">
      <xdr:nvCxnSpPr>
        <xdr:cNvPr id="122" name="直線コネクタ 121"/>
        <xdr:cNvCxnSpPr/>
      </xdr:nvCxnSpPr>
      <xdr:spPr>
        <a:xfrm flipV="1">
          <a:off x="2908300" y="9365546"/>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12644</xdr:rowOff>
    </xdr:from>
    <xdr:to>
      <xdr:col>4</xdr:col>
      <xdr:colOff>155575</xdr:colOff>
      <xdr:row>56</xdr:row>
      <xdr:rowOff>52946</xdr:rowOff>
    </xdr:to>
    <xdr:cxnSp macro="">
      <xdr:nvCxnSpPr>
        <xdr:cNvPr id="125" name="直線コネクタ 124"/>
        <xdr:cNvCxnSpPr/>
      </xdr:nvCxnSpPr>
      <xdr:spPr>
        <a:xfrm flipV="1">
          <a:off x="2019300" y="961384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36685</xdr:rowOff>
    </xdr:from>
    <xdr:to>
      <xdr:col>2</xdr:col>
      <xdr:colOff>638175</xdr:colOff>
      <xdr:row>56</xdr:row>
      <xdr:rowOff>52946</xdr:rowOff>
    </xdr:to>
    <xdr:cxnSp macro="">
      <xdr:nvCxnSpPr>
        <xdr:cNvPr id="128" name="直線コネクタ 127"/>
        <xdr:cNvCxnSpPr/>
      </xdr:nvCxnSpPr>
      <xdr:spPr>
        <a:xfrm>
          <a:off x="1130300" y="9637885"/>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155583</xdr:rowOff>
    </xdr:from>
    <xdr:to>
      <xdr:col>6</xdr:col>
      <xdr:colOff>561975</xdr:colOff>
      <xdr:row>55</xdr:row>
      <xdr:rowOff>85733</xdr:rowOff>
    </xdr:to>
    <xdr:sp macro="" textlink="">
      <xdr:nvSpPr>
        <xdr:cNvPr id="138" name="円/楕円 137"/>
        <xdr:cNvSpPr/>
      </xdr:nvSpPr>
      <xdr:spPr>
        <a:xfrm>
          <a:off x="45847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7010</xdr:rowOff>
    </xdr:from>
    <xdr:ext cx="599010" cy="259045"/>
    <xdr:sp macro="" textlink="">
      <xdr:nvSpPr>
        <xdr:cNvPr id="139" name="物件費該当値テキスト"/>
        <xdr:cNvSpPr txBox="1"/>
      </xdr:nvSpPr>
      <xdr:spPr>
        <a:xfrm>
          <a:off x="4686300" y="92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141,249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56446</xdr:rowOff>
    </xdr:from>
    <xdr:to>
      <xdr:col>5</xdr:col>
      <xdr:colOff>409575</xdr:colOff>
      <xdr:row>54</xdr:row>
      <xdr:rowOff>158046</xdr:rowOff>
    </xdr:to>
    <xdr:sp macro="" textlink="">
      <xdr:nvSpPr>
        <xdr:cNvPr id="140" name="円/楕円 139"/>
        <xdr:cNvSpPr/>
      </xdr:nvSpPr>
      <xdr:spPr>
        <a:xfrm>
          <a:off x="3746500" y="93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3123</xdr:rowOff>
    </xdr:from>
    <xdr:ext cx="599010" cy="259045"/>
    <xdr:sp macro="" textlink="">
      <xdr:nvSpPr>
        <xdr:cNvPr id="141" name="テキスト ボックス 140"/>
        <xdr:cNvSpPr txBox="1"/>
      </xdr:nvSpPr>
      <xdr:spPr>
        <a:xfrm>
          <a:off x="3497794" y="90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133294</xdr:rowOff>
    </xdr:from>
    <xdr:to>
      <xdr:col>4</xdr:col>
      <xdr:colOff>206375</xdr:colOff>
      <xdr:row>56</xdr:row>
      <xdr:rowOff>63444</xdr:rowOff>
    </xdr:to>
    <xdr:sp macro="" textlink="">
      <xdr:nvSpPr>
        <xdr:cNvPr id="142" name="円/楕円 141"/>
        <xdr:cNvSpPr/>
      </xdr:nvSpPr>
      <xdr:spPr>
        <a:xfrm>
          <a:off x="2857500" y="956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79971</xdr:rowOff>
    </xdr:from>
    <xdr:ext cx="599010" cy="259045"/>
    <xdr:sp macro="" textlink="">
      <xdr:nvSpPr>
        <xdr:cNvPr id="143" name="テキスト ボックス 142"/>
        <xdr:cNvSpPr txBox="1"/>
      </xdr:nvSpPr>
      <xdr:spPr>
        <a:xfrm>
          <a:off x="2608794" y="93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2146</xdr:rowOff>
    </xdr:from>
    <xdr:to>
      <xdr:col>3</xdr:col>
      <xdr:colOff>3175</xdr:colOff>
      <xdr:row>56</xdr:row>
      <xdr:rowOff>103746</xdr:rowOff>
    </xdr:to>
    <xdr:sp macro="" textlink="">
      <xdr:nvSpPr>
        <xdr:cNvPr id="144" name="円/楕円 143"/>
        <xdr:cNvSpPr/>
      </xdr:nvSpPr>
      <xdr:spPr>
        <a:xfrm>
          <a:off x="1968500" y="96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120273</xdr:rowOff>
    </xdr:from>
    <xdr:ext cx="599010" cy="259045"/>
    <xdr:sp macro="" textlink="">
      <xdr:nvSpPr>
        <xdr:cNvPr id="145" name="テキスト ボックス 144"/>
        <xdr:cNvSpPr txBox="1"/>
      </xdr:nvSpPr>
      <xdr:spPr>
        <a:xfrm>
          <a:off x="1719794" y="937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116,385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157335</xdr:rowOff>
    </xdr:from>
    <xdr:to>
      <xdr:col>1</xdr:col>
      <xdr:colOff>485775</xdr:colOff>
      <xdr:row>56</xdr:row>
      <xdr:rowOff>87485</xdr:rowOff>
    </xdr:to>
    <xdr:sp macro="" textlink="">
      <xdr:nvSpPr>
        <xdr:cNvPr id="146" name="円/楕円 145"/>
        <xdr:cNvSpPr/>
      </xdr:nvSpPr>
      <xdr:spPr>
        <a:xfrm>
          <a:off x="1079500" y="95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104012</xdr:rowOff>
    </xdr:from>
    <xdr:ext cx="599010" cy="259045"/>
    <xdr:sp macro="" textlink="">
      <xdr:nvSpPr>
        <xdr:cNvPr id="147" name="テキスト ボックス 146"/>
        <xdr:cNvSpPr txBox="1"/>
      </xdr:nvSpPr>
      <xdr:spPr>
        <a:xfrm>
          <a:off x="830794" y="936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31877</xdr:rowOff>
    </xdr:from>
    <xdr:to>
      <xdr:col>6</xdr:col>
      <xdr:colOff>511175</xdr:colOff>
      <xdr:row>75</xdr:row>
      <xdr:rowOff>61633</xdr:rowOff>
    </xdr:to>
    <xdr:cxnSp macro="">
      <xdr:nvCxnSpPr>
        <xdr:cNvPr id="176" name="直線コネクタ 175"/>
        <xdr:cNvCxnSpPr/>
      </xdr:nvCxnSpPr>
      <xdr:spPr>
        <a:xfrm flipV="1">
          <a:off x="3797300" y="12719177"/>
          <a:ext cx="838200" cy="2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135966</xdr:rowOff>
    </xdr:from>
    <xdr:to>
      <xdr:col>5</xdr:col>
      <xdr:colOff>358775</xdr:colOff>
      <xdr:row>75</xdr:row>
      <xdr:rowOff>61633</xdr:rowOff>
    </xdr:to>
    <xdr:cxnSp macro="">
      <xdr:nvCxnSpPr>
        <xdr:cNvPr id="179" name="直線コネクタ 178"/>
        <xdr:cNvCxnSpPr/>
      </xdr:nvCxnSpPr>
      <xdr:spPr>
        <a:xfrm>
          <a:off x="2908300" y="12823266"/>
          <a:ext cx="8890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123165</xdr:rowOff>
    </xdr:from>
    <xdr:to>
      <xdr:col>4</xdr:col>
      <xdr:colOff>155575</xdr:colOff>
      <xdr:row>74</xdr:row>
      <xdr:rowOff>135966</xdr:rowOff>
    </xdr:to>
    <xdr:cxnSp macro="">
      <xdr:nvCxnSpPr>
        <xdr:cNvPr id="182" name="直線コネクタ 181"/>
        <xdr:cNvCxnSpPr/>
      </xdr:nvCxnSpPr>
      <xdr:spPr>
        <a:xfrm>
          <a:off x="2019300" y="1281046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123165</xdr:rowOff>
    </xdr:from>
    <xdr:to>
      <xdr:col>2</xdr:col>
      <xdr:colOff>638175</xdr:colOff>
      <xdr:row>74</xdr:row>
      <xdr:rowOff>153112</xdr:rowOff>
    </xdr:to>
    <xdr:cxnSp macro="">
      <xdr:nvCxnSpPr>
        <xdr:cNvPr id="185" name="直線コネクタ 184"/>
        <xdr:cNvCxnSpPr/>
      </xdr:nvCxnSpPr>
      <xdr:spPr>
        <a:xfrm flipV="1">
          <a:off x="1130300" y="1281046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152527</xdr:rowOff>
    </xdr:from>
    <xdr:to>
      <xdr:col>6</xdr:col>
      <xdr:colOff>561975</xdr:colOff>
      <xdr:row>74</xdr:row>
      <xdr:rowOff>82677</xdr:rowOff>
    </xdr:to>
    <xdr:sp macro="" textlink="">
      <xdr:nvSpPr>
        <xdr:cNvPr id="195" name="円/楕円 194"/>
        <xdr:cNvSpPr/>
      </xdr:nvSpPr>
      <xdr:spPr>
        <a:xfrm>
          <a:off x="4584700" y="126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3954</xdr:rowOff>
    </xdr:from>
    <xdr:ext cx="534377" cy="259045"/>
    <xdr:sp macro="" textlink="">
      <xdr:nvSpPr>
        <xdr:cNvPr id="196" name="維持補修費該当値テキスト"/>
        <xdr:cNvSpPr txBox="1"/>
      </xdr:nvSpPr>
      <xdr:spPr>
        <a:xfrm>
          <a:off x="4686300" y="125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10833</xdr:rowOff>
    </xdr:from>
    <xdr:to>
      <xdr:col>5</xdr:col>
      <xdr:colOff>409575</xdr:colOff>
      <xdr:row>75</xdr:row>
      <xdr:rowOff>112433</xdr:rowOff>
    </xdr:to>
    <xdr:sp macro="" textlink="">
      <xdr:nvSpPr>
        <xdr:cNvPr id="197" name="円/楕円 196"/>
        <xdr:cNvSpPr/>
      </xdr:nvSpPr>
      <xdr:spPr>
        <a:xfrm>
          <a:off x="3746500" y="12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128960</xdr:rowOff>
    </xdr:from>
    <xdr:ext cx="534377" cy="259045"/>
    <xdr:sp macro="" textlink="">
      <xdr:nvSpPr>
        <xdr:cNvPr id="198" name="テキスト ボックス 197"/>
        <xdr:cNvSpPr txBox="1"/>
      </xdr:nvSpPr>
      <xdr:spPr>
        <a:xfrm>
          <a:off x="3530111" y="126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85166</xdr:rowOff>
    </xdr:from>
    <xdr:to>
      <xdr:col>4</xdr:col>
      <xdr:colOff>206375</xdr:colOff>
      <xdr:row>75</xdr:row>
      <xdr:rowOff>15316</xdr:rowOff>
    </xdr:to>
    <xdr:sp macro="" textlink="">
      <xdr:nvSpPr>
        <xdr:cNvPr id="199" name="円/楕円 198"/>
        <xdr:cNvSpPr/>
      </xdr:nvSpPr>
      <xdr:spPr>
        <a:xfrm>
          <a:off x="2857500" y="12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31843</xdr:rowOff>
    </xdr:from>
    <xdr:ext cx="534377" cy="259045"/>
    <xdr:sp macro="" textlink="">
      <xdr:nvSpPr>
        <xdr:cNvPr id="200" name="テキスト ボックス 199"/>
        <xdr:cNvSpPr txBox="1"/>
      </xdr:nvSpPr>
      <xdr:spPr>
        <a:xfrm>
          <a:off x="2641111" y="125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72365</xdr:rowOff>
    </xdr:from>
    <xdr:to>
      <xdr:col>3</xdr:col>
      <xdr:colOff>3175</xdr:colOff>
      <xdr:row>75</xdr:row>
      <xdr:rowOff>2515</xdr:rowOff>
    </xdr:to>
    <xdr:sp macro="" textlink="">
      <xdr:nvSpPr>
        <xdr:cNvPr id="201" name="円/楕円 200"/>
        <xdr:cNvSpPr/>
      </xdr:nvSpPr>
      <xdr:spPr>
        <a:xfrm>
          <a:off x="1968500" y="127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19042</xdr:rowOff>
    </xdr:from>
    <xdr:ext cx="534377" cy="259045"/>
    <xdr:sp macro="" textlink="">
      <xdr:nvSpPr>
        <xdr:cNvPr id="202" name="テキスト ボックス 201"/>
        <xdr:cNvSpPr txBox="1"/>
      </xdr:nvSpPr>
      <xdr:spPr>
        <a:xfrm>
          <a:off x="1752111" y="12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102312</xdr:rowOff>
    </xdr:from>
    <xdr:to>
      <xdr:col>1</xdr:col>
      <xdr:colOff>485775</xdr:colOff>
      <xdr:row>75</xdr:row>
      <xdr:rowOff>32462</xdr:rowOff>
    </xdr:to>
    <xdr:sp macro="" textlink="">
      <xdr:nvSpPr>
        <xdr:cNvPr id="203" name="円/楕円 202"/>
        <xdr:cNvSpPr/>
      </xdr:nvSpPr>
      <xdr:spPr>
        <a:xfrm>
          <a:off x="1079500" y="127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48989</xdr:rowOff>
    </xdr:from>
    <xdr:ext cx="534377" cy="259045"/>
    <xdr:sp macro="" textlink="">
      <xdr:nvSpPr>
        <xdr:cNvPr id="204" name="テキスト ボックス 203"/>
        <xdr:cNvSpPr txBox="1"/>
      </xdr:nvSpPr>
      <xdr:spPr>
        <a:xfrm>
          <a:off x="863111" y="125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134956</xdr:rowOff>
    </xdr:from>
    <xdr:to>
      <xdr:col>6</xdr:col>
      <xdr:colOff>511175</xdr:colOff>
      <xdr:row>96</xdr:row>
      <xdr:rowOff>159931</xdr:rowOff>
    </xdr:to>
    <xdr:cxnSp macro="">
      <xdr:nvCxnSpPr>
        <xdr:cNvPr id="234" name="直線コネクタ 233"/>
        <xdr:cNvCxnSpPr/>
      </xdr:nvCxnSpPr>
      <xdr:spPr>
        <a:xfrm flipV="1">
          <a:off x="3797300" y="16594156"/>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159931</xdr:rowOff>
    </xdr:from>
    <xdr:to>
      <xdr:col>5</xdr:col>
      <xdr:colOff>358775</xdr:colOff>
      <xdr:row>97</xdr:row>
      <xdr:rowOff>112325</xdr:rowOff>
    </xdr:to>
    <xdr:cxnSp macro="">
      <xdr:nvCxnSpPr>
        <xdr:cNvPr id="237" name="直線コネクタ 236"/>
        <xdr:cNvCxnSpPr/>
      </xdr:nvCxnSpPr>
      <xdr:spPr>
        <a:xfrm flipV="1">
          <a:off x="2908300" y="16619131"/>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112325</xdr:rowOff>
    </xdr:from>
    <xdr:to>
      <xdr:col>4</xdr:col>
      <xdr:colOff>155575</xdr:colOff>
      <xdr:row>98</xdr:row>
      <xdr:rowOff>13399</xdr:rowOff>
    </xdr:to>
    <xdr:cxnSp macro="">
      <xdr:nvCxnSpPr>
        <xdr:cNvPr id="240" name="直線コネクタ 239"/>
        <xdr:cNvCxnSpPr/>
      </xdr:nvCxnSpPr>
      <xdr:spPr>
        <a:xfrm flipV="1">
          <a:off x="2019300" y="16742975"/>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13399</xdr:rowOff>
    </xdr:from>
    <xdr:to>
      <xdr:col>2</xdr:col>
      <xdr:colOff>638175</xdr:colOff>
      <xdr:row>98</xdr:row>
      <xdr:rowOff>56832</xdr:rowOff>
    </xdr:to>
    <xdr:cxnSp macro="">
      <xdr:nvCxnSpPr>
        <xdr:cNvPr id="243" name="直線コネクタ 242"/>
        <xdr:cNvCxnSpPr/>
      </xdr:nvCxnSpPr>
      <xdr:spPr>
        <a:xfrm flipV="1">
          <a:off x="1130300" y="16815499"/>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84156</xdr:rowOff>
    </xdr:from>
    <xdr:to>
      <xdr:col>6</xdr:col>
      <xdr:colOff>561975</xdr:colOff>
      <xdr:row>97</xdr:row>
      <xdr:rowOff>14306</xdr:rowOff>
    </xdr:to>
    <xdr:sp macro="" textlink="">
      <xdr:nvSpPr>
        <xdr:cNvPr id="253" name="円/楕円 252"/>
        <xdr:cNvSpPr/>
      </xdr:nvSpPr>
      <xdr:spPr>
        <a:xfrm>
          <a:off x="4584700" y="1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62583</xdr:rowOff>
    </xdr:from>
    <xdr:ext cx="534377" cy="259045"/>
    <xdr:sp macro="" textlink="">
      <xdr:nvSpPr>
        <xdr:cNvPr id="254" name="扶助費該当値テキスト"/>
        <xdr:cNvSpPr txBox="1"/>
      </xdr:nvSpPr>
      <xdr:spPr>
        <a:xfrm>
          <a:off x="4686300" y="165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109131</xdr:rowOff>
    </xdr:from>
    <xdr:to>
      <xdr:col>5</xdr:col>
      <xdr:colOff>409575</xdr:colOff>
      <xdr:row>97</xdr:row>
      <xdr:rowOff>39281</xdr:rowOff>
    </xdr:to>
    <xdr:sp macro="" textlink="">
      <xdr:nvSpPr>
        <xdr:cNvPr id="255" name="円/楕円 254"/>
        <xdr:cNvSpPr/>
      </xdr:nvSpPr>
      <xdr:spPr>
        <a:xfrm>
          <a:off x="3746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30408</xdr:rowOff>
    </xdr:from>
    <xdr:ext cx="534377" cy="259045"/>
    <xdr:sp macro="" textlink="">
      <xdr:nvSpPr>
        <xdr:cNvPr id="256" name="テキスト ボックス 255"/>
        <xdr:cNvSpPr txBox="1"/>
      </xdr:nvSpPr>
      <xdr:spPr>
        <a:xfrm>
          <a:off x="3530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61525</xdr:rowOff>
    </xdr:from>
    <xdr:to>
      <xdr:col>4</xdr:col>
      <xdr:colOff>206375</xdr:colOff>
      <xdr:row>97</xdr:row>
      <xdr:rowOff>163125</xdr:rowOff>
    </xdr:to>
    <xdr:sp macro="" textlink="">
      <xdr:nvSpPr>
        <xdr:cNvPr id="257" name="円/楕円 256"/>
        <xdr:cNvSpPr/>
      </xdr:nvSpPr>
      <xdr:spPr>
        <a:xfrm>
          <a:off x="2857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154252</xdr:rowOff>
    </xdr:from>
    <xdr:ext cx="534377" cy="259045"/>
    <xdr:sp macro="" textlink="">
      <xdr:nvSpPr>
        <xdr:cNvPr id="258" name="テキスト ボックス 257"/>
        <xdr:cNvSpPr txBox="1"/>
      </xdr:nvSpPr>
      <xdr:spPr>
        <a:xfrm>
          <a:off x="2641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134049</xdr:rowOff>
    </xdr:from>
    <xdr:to>
      <xdr:col>3</xdr:col>
      <xdr:colOff>3175</xdr:colOff>
      <xdr:row>98</xdr:row>
      <xdr:rowOff>64199</xdr:rowOff>
    </xdr:to>
    <xdr:sp macro="" textlink="">
      <xdr:nvSpPr>
        <xdr:cNvPr id="259" name="円/楕円 258"/>
        <xdr:cNvSpPr/>
      </xdr:nvSpPr>
      <xdr:spPr>
        <a:xfrm>
          <a:off x="19685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55326</xdr:rowOff>
    </xdr:from>
    <xdr:ext cx="534377" cy="259045"/>
    <xdr:sp macro="" textlink="">
      <xdr:nvSpPr>
        <xdr:cNvPr id="260" name="テキスト ボックス 259"/>
        <xdr:cNvSpPr txBox="1"/>
      </xdr:nvSpPr>
      <xdr:spPr>
        <a:xfrm>
          <a:off x="1752111" y="168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6032</xdr:rowOff>
    </xdr:from>
    <xdr:to>
      <xdr:col>1</xdr:col>
      <xdr:colOff>485775</xdr:colOff>
      <xdr:row>98</xdr:row>
      <xdr:rowOff>107632</xdr:rowOff>
    </xdr:to>
    <xdr:sp macro="" textlink="">
      <xdr:nvSpPr>
        <xdr:cNvPr id="261" name="円/楕円 260"/>
        <xdr:cNvSpPr/>
      </xdr:nvSpPr>
      <xdr:spPr>
        <a:xfrm>
          <a:off x="1079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98759</xdr:rowOff>
    </xdr:from>
    <xdr:ext cx="534377" cy="259045"/>
    <xdr:sp macro="" textlink="">
      <xdr:nvSpPr>
        <xdr:cNvPr id="262" name="テキスト ボックス 261"/>
        <xdr:cNvSpPr txBox="1"/>
      </xdr:nvSpPr>
      <xdr:spPr>
        <a:xfrm>
          <a:off x="863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31905</xdr:rowOff>
    </xdr:from>
    <xdr:to>
      <xdr:col>15</xdr:col>
      <xdr:colOff>180975</xdr:colOff>
      <xdr:row>37</xdr:row>
      <xdr:rowOff>166721</xdr:rowOff>
    </xdr:to>
    <xdr:cxnSp macro="">
      <xdr:nvCxnSpPr>
        <xdr:cNvPr id="293" name="直線コネクタ 292"/>
        <xdr:cNvCxnSpPr/>
      </xdr:nvCxnSpPr>
      <xdr:spPr>
        <a:xfrm flipV="1">
          <a:off x="9639300" y="6375555"/>
          <a:ext cx="838200" cy="1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82968</xdr:rowOff>
    </xdr:from>
    <xdr:to>
      <xdr:col>14</xdr:col>
      <xdr:colOff>28575</xdr:colOff>
      <xdr:row>37</xdr:row>
      <xdr:rowOff>166721</xdr:rowOff>
    </xdr:to>
    <xdr:cxnSp macro="">
      <xdr:nvCxnSpPr>
        <xdr:cNvPr id="296" name="直線コネクタ 295"/>
        <xdr:cNvCxnSpPr/>
      </xdr:nvCxnSpPr>
      <xdr:spPr>
        <a:xfrm>
          <a:off x="8750300" y="6426618"/>
          <a:ext cx="889000" cy="8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82968</xdr:rowOff>
    </xdr:from>
    <xdr:to>
      <xdr:col>12</xdr:col>
      <xdr:colOff>511175</xdr:colOff>
      <xdr:row>37</xdr:row>
      <xdr:rowOff>107271</xdr:rowOff>
    </xdr:to>
    <xdr:cxnSp macro="">
      <xdr:nvCxnSpPr>
        <xdr:cNvPr id="299" name="直線コネクタ 298"/>
        <xdr:cNvCxnSpPr/>
      </xdr:nvCxnSpPr>
      <xdr:spPr>
        <a:xfrm flipV="1">
          <a:off x="7861300" y="6426618"/>
          <a:ext cx="8890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107271</xdr:rowOff>
    </xdr:from>
    <xdr:to>
      <xdr:col>11</xdr:col>
      <xdr:colOff>307975</xdr:colOff>
      <xdr:row>37</xdr:row>
      <xdr:rowOff>108081</xdr:rowOff>
    </xdr:to>
    <xdr:cxnSp macro="">
      <xdr:nvCxnSpPr>
        <xdr:cNvPr id="302" name="直線コネクタ 301"/>
        <xdr:cNvCxnSpPr/>
      </xdr:nvCxnSpPr>
      <xdr:spPr>
        <a:xfrm flipV="1">
          <a:off x="6972300" y="6450921"/>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152555</xdr:rowOff>
    </xdr:from>
    <xdr:to>
      <xdr:col>15</xdr:col>
      <xdr:colOff>231775</xdr:colOff>
      <xdr:row>37</xdr:row>
      <xdr:rowOff>82705</xdr:rowOff>
    </xdr:to>
    <xdr:sp macro="" textlink="">
      <xdr:nvSpPr>
        <xdr:cNvPr id="312" name="円/楕円 311"/>
        <xdr:cNvSpPr/>
      </xdr:nvSpPr>
      <xdr:spPr>
        <a:xfrm>
          <a:off x="10426700" y="63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130982</xdr:rowOff>
    </xdr:from>
    <xdr:ext cx="599010" cy="259045"/>
    <xdr:sp macro="" textlink="">
      <xdr:nvSpPr>
        <xdr:cNvPr id="313" name="補助費等該当値テキスト"/>
        <xdr:cNvSpPr txBox="1"/>
      </xdr:nvSpPr>
      <xdr:spPr>
        <a:xfrm>
          <a:off x="10528300" y="63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115920</xdr:rowOff>
    </xdr:from>
    <xdr:to>
      <xdr:col>14</xdr:col>
      <xdr:colOff>79375</xdr:colOff>
      <xdr:row>38</xdr:row>
      <xdr:rowOff>46070</xdr:rowOff>
    </xdr:to>
    <xdr:sp macro="" textlink="">
      <xdr:nvSpPr>
        <xdr:cNvPr id="314" name="円/楕円 313"/>
        <xdr:cNvSpPr/>
      </xdr:nvSpPr>
      <xdr:spPr>
        <a:xfrm>
          <a:off x="9588500" y="64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37198</xdr:rowOff>
    </xdr:from>
    <xdr:ext cx="534377" cy="259045"/>
    <xdr:sp macro="" textlink="">
      <xdr:nvSpPr>
        <xdr:cNvPr id="315" name="テキスト ボックス 314"/>
        <xdr:cNvSpPr txBox="1"/>
      </xdr:nvSpPr>
      <xdr:spPr>
        <a:xfrm>
          <a:off x="9372111" y="65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32168</xdr:rowOff>
    </xdr:from>
    <xdr:to>
      <xdr:col>12</xdr:col>
      <xdr:colOff>561975</xdr:colOff>
      <xdr:row>37</xdr:row>
      <xdr:rowOff>133768</xdr:rowOff>
    </xdr:to>
    <xdr:sp macro="" textlink="">
      <xdr:nvSpPr>
        <xdr:cNvPr id="316" name="円/楕円 315"/>
        <xdr:cNvSpPr/>
      </xdr:nvSpPr>
      <xdr:spPr>
        <a:xfrm>
          <a:off x="8699500" y="6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124895</xdr:rowOff>
    </xdr:from>
    <xdr:ext cx="599010" cy="259045"/>
    <xdr:sp macro="" textlink="">
      <xdr:nvSpPr>
        <xdr:cNvPr id="317" name="テキスト ボックス 316"/>
        <xdr:cNvSpPr txBox="1"/>
      </xdr:nvSpPr>
      <xdr:spPr>
        <a:xfrm>
          <a:off x="8450794" y="646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56471</xdr:rowOff>
    </xdr:from>
    <xdr:to>
      <xdr:col>11</xdr:col>
      <xdr:colOff>358775</xdr:colOff>
      <xdr:row>37</xdr:row>
      <xdr:rowOff>158071</xdr:rowOff>
    </xdr:to>
    <xdr:sp macro="" textlink="">
      <xdr:nvSpPr>
        <xdr:cNvPr id="318" name="円/楕円 317"/>
        <xdr:cNvSpPr/>
      </xdr:nvSpPr>
      <xdr:spPr>
        <a:xfrm>
          <a:off x="7810500" y="6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149199</xdr:rowOff>
    </xdr:from>
    <xdr:ext cx="599010" cy="259045"/>
    <xdr:sp macro="" textlink="">
      <xdr:nvSpPr>
        <xdr:cNvPr id="319" name="テキスト ボックス 318"/>
        <xdr:cNvSpPr txBox="1"/>
      </xdr:nvSpPr>
      <xdr:spPr>
        <a:xfrm>
          <a:off x="7561794" y="649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57281</xdr:rowOff>
    </xdr:from>
    <xdr:to>
      <xdr:col>10</xdr:col>
      <xdr:colOff>155575</xdr:colOff>
      <xdr:row>37</xdr:row>
      <xdr:rowOff>158882</xdr:rowOff>
    </xdr:to>
    <xdr:sp macro="" textlink="">
      <xdr:nvSpPr>
        <xdr:cNvPr id="320" name="円/楕円 319"/>
        <xdr:cNvSpPr/>
      </xdr:nvSpPr>
      <xdr:spPr>
        <a:xfrm>
          <a:off x="6921500" y="6400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150008</xdr:rowOff>
    </xdr:from>
    <xdr:ext cx="599010" cy="259045"/>
    <xdr:sp macro="" textlink="">
      <xdr:nvSpPr>
        <xdr:cNvPr id="321" name="テキスト ボックス 320"/>
        <xdr:cNvSpPr txBox="1"/>
      </xdr:nvSpPr>
      <xdr:spPr>
        <a:xfrm>
          <a:off x="6672794" y="64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14564</xdr:rowOff>
    </xdr:from>
    <xdr:to>
      <xdr:col>15</xdr:col>
      <xdr:colOff>180975</xdr:colOff>
      <xdr:row>57</xdr:row>
      <xdr:rowOff>104316</xdr:rowOff>
    </xdr:to>
    <xdr:cxnSp macro="">
      <xdr:nvCxnSpPr>
        <xdr:cNvPr id="352" name="直線コネクタ 351"/>
        <xdr:cNvCxnSpPr/>
      </xdr:nvCxnSpPr>
      <xdr:spPr>
        <a:xfrm>
          <a:off x="9639300" y="9615764"/>
          <a:ext cx="838200" cy="26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14564</xdr:rowOff>
    </xdr:from>
    <xdr:to>
      <xdr:col>14</xdr:col>
      <xdr:colOff>28575</xdr:colOff>
      <xdr:row>57</xdr:row>
      <xdr:rowOff>107945</xdr:rowOff>
    </xdr:to>
    <xdr:cxnSp macro="">
      <xdr:nvCxnSpPr>
        <xdr:cNvPr id="355" name="直線コネクタ 354"/>
        <xdr:cNvCxnSpPr/>
      </xdr:nvCxnSpPr>
      <xdr:spPr>
        <a:xfrm flipV="1">
          <a:off x="8750300" y="9615764"/>
          <a:ext cx="889000" cy="2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107945</xdr:rowOff>
    </xdr:from>
    <xdr:to>
      <xdr:col>12</xdr:col>
      <xdr:colOff>511175</xdr:colOff>
      <xdr:row>58</xdr:row>
      <xdr:rowOff>5711</xdr:rowOff>
    </xdr:to>
    <xdr:cxnSp macro="">
      <xdr:nvCxnSpPr>
        <xdr:cNvPr id="358" name="直線コネクタ 357"/>
        <xdr:cNvCxnSpPr/>
      </xdr:nvCxnSpPr>
      <xdr:spPr>
        <a:xfrm flipV="1">
          <a:off x="7861300" y="9880595"/>
          <a:ext cx="889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125905</xdr:rowOff>
    </xdr:from>
    <xdr:to>
      <xdr:col>11</xdr:col>
      <xdr:colOff>307975</xdr:colOff>
      <xdr:row>58</xdr:row>
      <xdr:rowOff>5711</xdr:rowOff>
    </xdr:to>
    <xdr:cxnSp macro="">
      <xdr:nvCxnSpPr>
        <xdr:cNvPr id="361" name="直線コネクタ 360"/>
        <xdr:cNvCxnSpPr/>
      </xdr:nvCxnSpPr>
      <xdr:spPr>
        <a:xfrm>
          <a:off x="6972300" y="9898555"/>
          <a:ext cx="889000" cy="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53516</xdr:rowOff>
    </xdr:from>
    <xdr:to>
      <xdr:col>15</xdr:col>
      <xdr:colOff>231775</xdr:colOff>
      <xdr:row>57</xdr:row>
      <xdr:rowOff>155116</xdr:rowOff>
    </xdr:to>
    <xdr:sp macro="" textlink="">
      <xdr:nvSpPr>
        <xdr:cNvPr id="371" name="円/楕円 370"/>
        <xdr:cNvSpPr/>
      </xdr:nvSpPr>
      <xdr:spPr>
        <a:xfrm>
          <a:off x="10426700" y="98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31943</xdr:rowOff>
    </xdr:from>
    <xdr:ext cx="599010" cy="259045"/>
    <xdr:sp macro="" textlink="">
      <xdr:nvSpPr>
        <xdr:cNvPr id="372" name="普通建設事業費該当値テキスト"/>
        <xdr:cNvSpPr txBox="1"/>
      </xdr:nvSpPr>
      <xdr:spPr>
        <a:xfrm>
          <a:off x="10528300" y="98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135214</xdr:rowOff>
    </xdr:from>
    <xdr:to>
      <xdr:col>14</xdr:col>
      <xdr:colOff>79375</xdr:colOff>
      <xdr:row>56</xdr:row>
      <xdr:rowOff>65364</xdr:rowOff>
    </xdr:to>
    <xdr:sp macro="" textlink="">
      <xdr:nvSpPr>
        <xdr:cNvPr id="373" name="円/楕円 372"/>
        <xdr:cNvSpPr/>
      </xdr:nvSpPr>
      <xdr:spPr>
        <a:xfrm>
          <a:off x="9588500" y="95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81891</xdr:rowOff>
    </xdr:from>
    <xdr:ext cx="599010" cy="259045"/>
    <xdr:sp macro="" textlink="">
      <xdr:nvSpPr>
        <xdr:cNvPr id="374" name="テキスト ボックス 373"/>
        <xdr:cNvSpPr txBox="1"/>
      </xdr:nvSpPr>
      <xdr:spPr>
        <a:xfrm>
          <a:off x="9339794" y="93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57145</xdr:rowOff>
    </xdr:from>
    <xdr:to>
      <xdr:col>12</xdr:col>
      <xdr:colOff>561975</xdr:colOff>
      <xdr:row>57</xdr:row>
      <xdr:rowOff>158745</xdr:rowOff>
    </xdr:to>
    <xdr:sp macro="" textlink="">
      <xdr:nvSpPr>
        <xdr:cNvPr id="375" name="円/楕円 374"/>
        <xdr:cNvSpPr/>
      </xdr:nvSpPr>
      <xdr:spPr>
        <a:xfrm>
          <a:off x="8699500" y="98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149872</xdr:rowOff>
    </xdr:from>
    <xdr:ext cx="599010" cy="259045"/>
    <xdr:sp macro="" textlink="">
      <xdr:nvSpPr>
        <xdr:cNvPr id="376" name="テキスト ボックス 375"/>
        <xdr:cNvSpPr txBox="1"/>
      </xdr:nvSpPr>
      <xdr:spPr>
        <a:xfrm>
          <a:off x="8450794" y="99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126361</xdr:rowOff>
    </xdr:from>
    <xdr:to>
      <xdr:col>11</xdr:col>
      <xdr:colOff>358775</xdr:colOff>
      <xdr:row>58</xdr:row>
      <xdr:rowOff>56511</xdr:rowOff>
    </xdr:to>
    <xdr:sp macro="" textlink="">
      <xdr:nvSpPr>
        <xdr:cNvPr id="377" name="円/楕円 376"/>
        <xdr:cNvSpPr/>
      </xdr:nvSpPr>
      <xdr:spPr>
        <a:xfrm>
          <a:off x="7810500" y="98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47638</xdr:rowOff>
    </xdr:from>
    <xdr:ext cx="534377" cy="259045"/>
    <xdr:sp macro="" textlink="">
      <xdr:nvSpPr>
        <xdr:cNvPr id="378" name="テキスト ボックス 377"/>
        <xdr:cNvSpPr txBox="1"/>
      </xdr:nvSpPr>
      <xdr:spPr>
        <a:xfrm>
          <a:off x="7594111" y="999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75105</xdr:rowOff>
    </xdr:from>
    <xdr:to>
      <xdr:col>10</xdr:col>
      <xdr:colOff>155575</xdr:colOff>
      <xdr:row>58</xdr:row>
      <xdr:rowOff>5255</xdr:rowOff>
    </xdr:to>
    <xdr:sp macro="" textlink="">
      <xdr:nvSpPr>
        <xdr:cNvPr id="379" name="円/楕円 378"/>
        <xdr:cNvSpPr/>
      </xdr:nvSpPr>
      <xdr:spPr>
        <a:xfrm>
          <a:off x="6921500" y="98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167832</xdr:rowOff>
    </xdr:from>
    <xdr:ext cx="534377" cy="259045"/>
    <xdr:sp macro="" textlink="">
      <xdr:nvSpPr>
        <xdr:cNvPr id="380" name="テキスト ボックス 379"/>
        <xdr:cNvSpPr txBox="1"/>
      </xdr:nvSpPr>
      <xdr:spPr>
        <a:xfrm>
          <a:off x="6705111" y="99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118055</xdr:rowOff>
    </xdr:from>
    <xdr:to>
      <xdr:col>15</xdr:col>
      <xdr:colOff>180975</xdr:colOff>
      <xdr:row>79</xdr:row>
      <xdr:rowOff>677</xdr:rowOff>
    </xdr:to>
    <xdr:cxnSp macro="">
      <xdr:nvCxnSpPr>
        <xdr:cNvPr id="409" name="直線コネクタ 408"/>
        <xdr:cNvCxnSpPr/>
      </xdr:nvCxnSpPr>
      <xdr:spPr>
        <a:xfrm>
          <a:off x="9639300" y="13491155"/>
          <a:ext cx="8382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121327</xdr:rowOff>
    </xdr:from>
    <xdr:to>
      <xdr:col>15</xdr:col>
      <xdr:colOff>231775</xdr:colOff>
      <xdr:row>79</xdr:row>
      <xdr:rowOff>51477</xdr:rowOff>
    </xdr:to>
    <xdr:sp macro="" textlink="">
      <xdr:nvSpPr>
        <xdr:cNvPr id="419" name="円/楕円 418"/>
        <xdr:cNvSpPr/>
      </xdr:nvSpPr>
      <xdr:spPr>
        <a:xfrm>
          <a:off x="10426700" y="134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36254</xdr:rowOff>
    </xdr:from>
    <xdr:ext cx="534377" cy="259045"/>
    <xdr:sp macro="" textlink="">
      <xdr:nvSpPr>
        <xdr:cNvPr id="420" name="普通建設事業費 （ うち新規整備　）該当値テキスト"/>
        <xdr:cNvSpPr txBox="1"/>
      </xdr:nvSpPr>
      <xdr:spPr>
        <a:xfrm>
          <a:off x="10528300" y="134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67255</xdr:rowOff>
    </xdr:from>
    <xdr:to>
      <xdr:col>14</xdr:col>
      <xdr:colOff>79375</xdr:colOff>
      <xdr:row>78</xdr:row>
      <xdr:rowOff>168855</xdr:rowOff>
    </xdr:to>
    <xdr:sp macro="" textlink="">
      <xdr:nvSpPr>
        <xdr:cNvPr id="421" name="円/楕円 420"/>
        <xdr:cNvSpPr/>
      </xdr:nvSpPr>
      <xdr:spPr>
        <a:xfrm>
          <a:off x="9588500" y="134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159982</xdr:rowOff>
    </xdr:from>
    <xdr:ext cx="534377" cy="259045"/>
    <xdr:sp macro="" textlink="">
      <xdr:nvSpPr>
        <xdr:cNvPr id="422" name="テキスト ボックス 421"/>
        <xdr:cNvSpPr txBox="1"/>
      </xdr:nvSpPr>
      <xdr:spPr>
        <a:xfrm>
          <a:off x="9372111" y="135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132434</xdr:rowOff>
    </xdr:from>
    <xdr:to>
      <xdr:col>15</xdr:col>
      <xdr:colOff>180975</xdr:colOff>
      <xdr:row>97</xdr:row>
      <xdr:rowOff>156327</xdr:rowOff>
    </xdr:to>
    <xdr:cxnSp macro="">
      <xdr:nvCxnSpPr>
        <xdr:cNvPr id="451" name="直線コネクタ 450"/>
        <xdr:cNvCxnSpPr/>
      </xdr:nvCxnSpPr>
      <xdr:spPr>
        <a:xfrm>
          <a:off x="9639300" y="16420184"/>
          <a:ext cx="838200" cy="36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105527</xdr:rowOff>
    </xdr:from>
    <xdr:to>
      <xdr:col>15</xdr:col>
      <xdr:colOff>231775</xdr:colOff>
      <xdr:row>98</xdr:row>
      <xdr:rowOff>35677</xdr:rowOff>
    </xdr:to>
    <xdr:sp macro="" textlink="">
      <xdr:nvSpPr>
        <xdr:cNvPr id="461" name="円/楕円 460"/>
        <xdr:cNvSpPr/>
      </xdr:nvSpPr>
      <xdr:spPr>
        <a:xfrm>
          <a:off x="10426700" y="167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83954</xdr:rowOff>
    </xdr:from>
    <xdr:ext cx="534377" cy="259045"/>
    <xdr:sp macro="" textlink="">
      <xdr:nvSpPr>
        <xdr:cNvPr id="462" name="普通建設事業費 （ うち更新整備　）該当値テキスト"/>
        <xdr:cNvSpPr txBox="1"/>
      </xdr:nvSpPr>
      <xdr:spPr>
        <a:xfrm>
          <a:off x="10528300" y="167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81634</xdr:rowOff>
    </xdr:from>
    <xdr:to>
      <xdr:col>14</xdr:col>
      <xdr:colOff>79375</xdr:colOff>
      <xdr:row>96</xdr:row>
      <xdr:rowOff>11784</xdr:rowOff>
    </xdr:to>
    <xdr:sp macro="" textlink="">
      <xdr:nvSpPr>
        <xdr:cNvPr id="463" name="円/楕円 462"/>
        <xdr:cNvSpPr/>
      </xdr:nvSpPr>
      <xdr:spPr>
        <a:xfrm>
          <a:off x="9588500" y="163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28311</xdr:rowOff>
    </xdr:from>
    <xdr:ext cx="599010" cy="259045"/>
    <xdr:sp macro="" textlink="">
      <xdr:nvSpPr>
        <xdr:cNvPr id="464" name="テキスト ボックス 463"/>
        <xdr:cNvSpPr txBox="1"/>
      </xdr:nvSpPr>
      <xdr:spPr>
        <a:xfrm>
          <a:off x="9339794" y="1614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124699</xdr:rowOff>
    </xdr:from>
    <xdr:to>
      <xdr:col>23</xdr:col>
      <xdr:colOff>517525</xdr:colOff>
      <xdr:row>38</xdr:row>
      <xdr:rowOff>132371</xdr:rowOff>
    </xdr:to>
    <xdr:cxnSp macro="">
      <xdr:nvCxnSpPr>
        <xdr:cNvPr id="491" name="直線コネクタ 490"/>
        <xdr:cNvCxnSpPr/>
      </xdr:nvCxnSpPr>
      <xdr:spPr>
        <a:xfrm flipV="1">
          <a:off x="15481300" y="6639799"/>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132371</xdr:rowOff>
    </xdr:from>
    <xdr:to>
      <xdr:col>22</xdr:col>
      <xdr:colOff>365125</xdr:colOff>
      <xdr:row>38</xdr:row>
      <xdr:rowOff>134689</xdr:rowOff>
    </xdr:to>
    <xdr:cxnSp macro="">
      <xdr:nvCxnSpPr>
        <xdr:cNvPr id="494" name="直線コネクタ 493"/>
        <xdr:cNvCxnSpPr/>
      </xdr:nvCxnSpPr>
      <xdr:spPr>
        <a:xfrm flipV="1">
          <a:off x="14592300" y="6647471"/>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128736</xdr:rowOff>
    </xdr:from>
    <xdr:to>
      <xdr:col>21</xdr:col>
      <xdr:colOff>161925</xdr:colOff>
      <xdr:row>38</xdr:row>
      <xdr:rowOff>134689</xdr:rowOff>
    </xdr:to>
    <xdr:cxnSp macro="">
      <xdr:nvCxnSpPr>
        <xdr:cNvPr id="497" name="直線コネクタ 496"/>
        <xdr:cNvCxnSpPr/>
      </xdr:nvCxnSpPr>
      <xdr:spPr>
        <a:xfrm>
          <a:off x="13703300" y="6643836"/>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128736</xdr:rowOff>
    </xdr:from>
    <xdr:to>
      <xdr:col>19</xdr:col>
      <xdr:colOff>644525</xdr:colOff>
      <xdr:row>38</xdr:row>
      <xdr:rowOff>129331</xdr:rowOff>
    </xdr:to>
    <xdr:cxnSp macro="">
      <xdr:nvCxnSpPr>
        <xdr:cNvPr id="500" name="直線コネクタ 499"/>
        <xdr:cNvCxnSpPr/>
      </xdr:nvCxnSpPr>
      <xdr:spPr>
        <a:xfrm flipV="1">
          <a:off x="12814300" y="664383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73899</xdr:rowOff>
    </xdr:from>
    <xdr:to>
      <xdr:col>23</xdr:col>
      <xdr:colOff>568325</xdr:colOff>
      <xdr:row>39</xdr:row>
      <xdr:rowOff>4049</xdr:rowOff>
    </xdr:to>
    <xdr:sp macro="" textlink="">
      <xdr:nvSpPr>
        <xdr:cNvPr id="510" name="円/楕円 509"/>
        <xdr:cNvSpPr/>
      </xdr:nvSpPr>
      <xdr:spPr>
        <a:xfrm>
          <a:off x="16268700" y="65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81571</xdr:rowOff>
    </xdr:from>
    <xdr:to>
      <xdr:col>22</xdr:col>
      <xdr:colOff>415925</xdr:colOff>
      <xdr:row>39</xdr:row>
      <xdr:rowOff>11721</xdr:rowOff>
    </xdr:to>
    <xdr:sp macro="" textlink="">
      <xdr:nvSpPr>
        <xdr:cNvPr id="512" name="円/楕円 511"/>
        <xdr:cNvSpPr/>
      </xdr:nvSpPr>
      <xdr:spPr>
        <a:xfrm>
          <a:off x="15430500" y="65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2848</xdr:rowOff>
    </xdr:from>
    <xdr:ext cx="469744" cy="259045"/>
    <xdr:sp macro="" textlink="">
      <xdr:nvSpPr>
        <xdr:cNvPr id="513" name="テキスト ボックス 512"/>
        <xdr:cNvSpPr txBox="1"/>
      </xdr:nvSpPr>
      <xdr:spPr>
        <a:xfrm>
          <a:off x="15246427" y="66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83889</xdr:rowOff>
    </xdr:from>
    <xdr:to>
      <xdr:col>21</xdr:col>
      <xdr:colOff>212725</xdr:colOff>
      <xdr:row>39</xdr:row>
      <xdr:rowOff>14039</xdr:rowOff>
    </xdr:to>
    <xdr:sp macro="" textlink="">
      <xdr:nvSpPr>
        <xdr:cNvPr id="514" name="円/楕円 513"/>
        <xdr:cNvSpPr/>
      </xdr:nvSpPr>
      <xdr:spPr>
        <a:xfrm>
          <a:off x="14541500" y="65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5166</xdr:rowOff>
    </xdr:from>
    <xdr:ext cx="469744" cy="259045"/>
    <xdr:sp macro="" textlink="">
      <xdr:nvSpPr>
        <xdr:cNvPr id="515" name="テキスト ボックス 514"/>
        <xdr:cNvSpPr txBox="1"/>
      </xdr:nvSpPr>
      <xdr:spPr>
        <a:xfrm>
          <a:off x="14357427" y="66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77936</xdr:rowOff>
    </xdr:from>
    <xdr:to>
      <xdr:col>20</xdr:col>
      <xdr:colOff>9525</xdr:colOff>
      <xdr:row>39</xdr:row>
      <xdr:rowOff>8086</xdr:rowOff>
    </xdr:to>
    <xdr:sp macro="" textlink="">
      <xdr:nvSpPr>
        <xdr:cNvPr id="516" name="円/楕円 515"/>
        <xdr:cNvSpPr/>
      </xdr:nvSpPr>
      <xdr:spPr>
        <a:xfrm>
          <a:off x="13652500" y="65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170663</xdr:rowOff>
    </xdr:from>
    <xdr:ext cx="469744" cy="259045"/>
    <xdr:sp macro="" textlink="">
      <xdr:nvSpPr>
        <xdr:cNvPr id="517" name="テキスト ボックス 516"/>
        <xdr:cNvSpPr txBox="1"/>
      </xdr:nvSpPr>
      <xdr:spPr>
        <a:xfrm>
          <a:off x="13468427" y="668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78531</xdr:rowOff>
    </xdr:from>
    <xdr:to>
      <xdr:col>18</xdr:col>
      <xdr:colOff>492125</xdr:colOff>
      <xdr:row>39</xdr:row>
      <xdr:rowOff>8681</xdr:rowOff>
    </xdr:to>
    <xdr:sp macro="" textlink="">
      <xdr:nvSpPr>
        <xdr:cNvPr id="518" name="円/楕円 517"/>
        <xdr:cNvSpPr/>
      </xdr:nvSpPr>
      <xdr:spPr>
        <a:xfrm>
          <a:off x="12763500" y="6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171258</xdr:rowOff>
    </xdr:from>
    <xdr:ext cx="469744" cy="259045"/>
    <xdr:sp macro="" textlink="">
      <xdr:nvSpPr>
        <xdr:cNvPr id="519" name="テキスト ボックス 518"/>
        <xdr:cNvSpPr txBox="1"/>
      </xdr:nvSpPr>
      <xdr:spPr>
        <a:xfrm>
          <a:off x="12579427" y="668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70169</xdr:rowOff>
    </xdr:from>
    <xdr:to>
      <xdr:col>23</xdr:col>
      <xdr:colOff>517525</xdr:colOff>
      <xdr:row>76</xdr:row>
      <xdr:rowOff>81133</xdr:rowOff>
    </xdr:to>
    <xdr:cxnSp macro="">
      <xdr:nvCxnSpPr>
        <xdr:cNvPr id="601" name="直線コネクタ 600"/>
        <xdr:cNvCxnSpPr/>
      </xdr:nvCxnSpPr>
      <xdr:spPr>
        <a:xfrm>
          <a:off x="15481300" y="13100369"/>
          <a:ext cx="8382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9604</xdr:rowOff>
    </xdr:from>
    <xdr:to>
      <xdr:col>22</xdr:col>
      <xdr:colOff>365125</xdr:colOff>
      <xdr:row>76</xdr:row>
      <xdr:rowOff>70169</xdr:rowOff>
    </xdr:to>
    <xdr:cxnSp macro="">
      <xdr:nvCxnSpPr>
        <xdr:cNvPr id="604" name="直線コネクタ 603"/>
        <xdr:cNvCxnSpPr/>
      </xdr:nvCxnSpPr>
      <xdr:spPr>
        <a:xfrm>
          <a:off x="14592300" y="13039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9604</xdr:rowOff>
    </xdr:from>
    <xdr:to>
      <xdr:col>21</xdr:col>
      <xdr:colOff>161925</xdr:colOff>
      <xdr:row>76</xdr:row>
      <xdr:rowOff>13303</xdr:rowOff>
    </xdr:to>
    <xdr:cxnSp macro="">
      <xdr:nvCxnSpPr>
        <xdr:cNvPr id="607" name="直線コネクタ 606"/>
        <xdr:cNvCxnSpPr/>
      </xdr:nvCxnSpPr>
      <xdr:spPr>
        <a:xfrm flipV="1">
          <a:off x="13703300" y="13039804"/>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166757</xdr:rowOff>
    </xdr:from>
    <xdr:to>
      <xdr:col>19</xdr:col>
      <xdr:colOff>644525</xdr:colOff>
      <xdr:row>76</xdr:row>
      <xdr:rowOff>13303</xdr:rowOff>
    </xdr:to>
    <xdr:cxnSp macro="">
      <xdr:nvCxnSpPr>
        <xdr:cNvPr id="610" name="直線コネクタ 609"/>
        <xdr:cNvCxnSpPr/>
      </xdr:nvCxnSpPr>
      <xdr:spPr>
        <a:xfrm>
          <a:off x="12814300" y="1302550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30333</xdr:rowOff>
    </xdr:from>
    <xdr:to>
      <xdr:col>23</xdr:col>
      <xdr:colOff>568325</xdr:colOff>
      <xdr:row>76</xdr:row>
      <xdr:rowOff>131933</xdr:rowOff>
    </xdr:to>
    <xdr:sp macro="" textlink="">
      <xdr:nvSpPr>
        <xdr:cNvPr id="620" name="円/楕円 619"/>
        <xdr:cNvSpPr/>
      </xdr:nvSpPr>
      <xdr:spPr>
        <a:xfrm>
          <a:off x="162687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8760</xdr:rowOff>
    </xdr:from>
    <xdr:ext cx="534377" cy="259045"/>
    <xdr:sp macro="" textlink="">
      <xdr:nvSpPr>
        <xdr:cNvPr id="621" name="公債費該当値テキスト"/>
        <xdr:cNvSpPr txBox="1"/>
      </xdr:nvSpPr>
      <xdr:spPr>
        <a:xfrm>
          <a:off x="16370300" y="130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19369</xdr:rowOff>
    </xdr:from>
    <xdr:to>
      <xdr:col>22</xdr:col>
      <xdr:colOff>415925</xdr:colOff>
      <xdr:row>76</xdr:row>
      <xdr:rowOff>120969</xdr:rowOff>
    </xdr:to>
    <xdr:sp macro="" textlink="">
      <xdr:nvSpPr>
        <xdr:cNvPr id="622" name="円/楕円 621"/>
        <xdr:cNvSpPr/>
      </xdr:nvSpPr>
      <xdr:spPr>
        <a:xfrm>
          <a:off x="15430500" y="13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112096</xdr:rowOff>
    </xdr:from>
    <xdr:ext cx="534377" cy="259045"/>
    <xdr:sp macro="" textlink="">
      <xdr:nvSpPr>
        <xdr:cNvPr id="623" name="テキスト ボックス 622"/>
        <xdr:cNvSpPr txBox="1"/>
      </xdr:nvSpPr>
      <xdr:spPr>
        <a:xfrm>
          <a:off x="15214111" y="13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130254</xdr:rowOff>
    </xdr:from>
    <xdr:to>
      <xdr:col>21</xdr:col>
      <xdr:colOff>212725</xdr:colOff>
      <xdr:row>76</xdr:row>
      <xdr:rowOff>60404</xdr:rowOff>
    </xdr:to>
    <xdr:sp macro="" textlink="">
      <xdr:nvSpPr>
        <xdr:cNvPr id="624" name="円/楕円 623"/>
        <xdr:cNvSpPr/>
      </xdr:nvSpPr>
      <xdr:spPr>
        <a:xfrm>
          <a:off x="14541500" y="12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51531</xdr:rowOff>
    </xdr:from>
    <xdr:ext cx="599010" cy="259045"/>
    <xdr:sp macro="" textlink="">
      <xdr:nvSpPr>
        <xdr:cNvPr id="625" name="テキスト ボックス 624"/>
        <xdr:cNvSpPr txBox="1"/>
      </xdr:nvSpPr>
      <xdr:spPr>
        <a:xfrm>
          <a:off x="14292794" y="1308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133952</xdr:rowOff>
    </xdr:from>
    <xdr:to>
      <xdr:col>20</xdr:col>
      <xdr:colOff>9525</xdr:colOff>
      <xdr:row>76</xdr:row>
      <xdr:rowOff>64102</xdr:rowOff>
    </xdr:to>
    <xdr:sp macro="" textlink="">
      <xdr:nvSpPr>
        <xdr:cNvPr id="626" name="円/楕円 625"/>
        <xdr:cNvSpPr/>
      </xdr:nvSpPr>
      <xdr:spPr>
        <a:xfrm>
          <a:off x="13652500" y="129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55230</xdr:rowOff>
    </xdr:from>
    <xdr:ext cx="599010" cy="259045"/>
    <xdr:sp macro="" textlink="">
      <xdr:nvSpPr>
        <xdr:cNvPr id="627" name="テキスト ボックス 626"/>
        <xdr:cNvSpPr txBox="1"/>
      </xdr:nvSpPr>
      <xdr:spPr>
        <a:xfrm>
          <a:off x="13403794" y="1308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115957</xdr:rowOff>
    </xdr:from>
    <xdr:to>
      <xdr:col>18</xdr:col>
      <xdr:colOff>492125</xdr:colOff>
      <xdr:row>76</xdr:row>
      <xdr:rowOff>46107</xdr:rowOff>
    </xdr:to>
    <xdr:sp macro="" textlink="">
      <xdr:nvSpPr>
        <xdr:cNvPr id="628" name="円/楕円 627"/>
        <xdr:cNvSpPr/>
      </xdr:nvSpPr>
      <xdr:spPr>
        <a:xfrm>
          <a:off x="12763500" y="12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37234</xdr:rowOff>
    </xdr:from>
    <xdr:ext cx="599010" cy="259045"/>
    <xdr:sp macro="" textlink="">
      <xdr:nvSpPr>
        <xdr:cNvPr id="629" name="テキスト ボックス 628"/>
        <xdr:cNvSpPr txBox="1"/>
      </xdr:nvSpPr>
      <xdr:spPr>
        <a:xfrm>
          <a:off x="12514794" y="13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56849</xdr:rowOff>
    </xdr:from>
    <xdr:to>
      <xdr:col>23</xdr:col>
      <xdr:colOff>517525</xdr:colOff>
      <xdr:row>97</xdr:row>
      <xdr:rowOff>162880</xdr:rowOff>
    </xdr:to>
    <xdr:cxnSp macro="">
      <xdr:nvCxnSpPr>
        <xdr:cNvPr id="654" name="直線コネクタ 653"/>
        <xdr:cNvCxnSpPr/>
      </xdr:nvCxnSpPr>
      <xdr:spPr>
        <a:xfrm flipV="1">
          <a:off x="15481300" y="16687499"/>
          <a:ext cx="838200" cy="10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40298</xdr:rowOff>
    </xdr:from>
    <xdr:to>
      <xdr:col>22</xdr:col>
      <xdr:colOff>365125</xdr:colOff>
      <xdr:row>97</xdr:row>
      <xdr:rowOff>162880</xdr:rowOff>
    </xdr:to>
    <xdr:cxnSp macro="">
      <xdr:nvCxnSpPr>
        <xdr:cNvPr id="657" name="直線コネクタ 656"/>
        <xdr:cNvCxnSpPr/>
      </xdr:nvCxnSpPr>
      <xdr:spPr>
        <a:xfrm>
          <a:off x="14592300" y="16670948"/>
          <a:ext cx="889000" cy="1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4918</xdr:rowOff>
    </xdr:from>
    <xdr:to>
      <xdr:col>21</xdr:col>
      <xdr:colOff>161925</xdr:colOff>
      <xdr:row>97</xdr:row>
      <xdr:rowOff>40298</xdr:rowOff>
    </xdr:to>
    <xdr:cxnSp macro="">
      <xdr:nvCxnSpPr>
        <xdr:cNvPr id="660" name="直線コネクタ 659"/>
        <xdr:cNvCxnSpPr/>
      </xdr:nvCxnSpPr>
      <xdr:spPr>
        <a:xfrm>
          <a:off x="13703300" y="16635568"/>
          <a:ext cx="88900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4918</xdr:rowOff>
    </xdr:from>
    <xdr:to>
      <xdr:col>19</xdr:col>
      <xdr:colOff>644525</xdr:colOff>
      <xdr:row>97</xdr:row>
      <xdr:rowOff>57204</xdr:rowOff>
    </xdr:to>
    <xdr:cxnSp macro="">
      <xdr:nvCxnSpPr>
        <xdr:cNvPr id="663" name="直線コネクタ 662"/>
        <xdr:cNvCxnSpPr/>
      </xdr:nvCxnSpPr>
      <xdr:spPr>
        <a:xfrm flipV="1">
          <a:off x="12814300" y="16635568"/>
          <a:ext cx="8890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6049</xdr:rowOff>
    </xdr:from>
    <xdr:to>
      <xdr:col>23</xdr:col>
      <xdr:colOff>568325</xdr:colOff>
      <xdr:row>97</xdr:row>
      <xdr:rowOff>107649</xdr:rowOff>
    </xdr:to>
    <xdr:sp macro="" textlink="">
      <xdr:nvSpPr>
        <xdr:cNvPr id="673" name="円/楕円 672"/>
        <xdr:cNvSpPr/>
      </xdr:nvSpPr>
      <xdr:spPr>
        <a:xfrm>
          <a:off x="162687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155926</xdr:rowOff>
    </xdr:from>
    <xdr:ext cx="534377" cy="259045"/>
    <xdr:sp macro="" textlink="">
      <xdr:nvSpPr>
        <xdr:cNvPr id="674" name="積立金該当値テキスト"/>
        <xdr:cNvSpPr txBox="1"/>
      </xdr:nvSpPr>
      <xdr:spPr>
        <a:xfrm>
          <a:off x="16370300"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112080</xdr:rowOff>
    </xdr:from>
    <xdr:to>
      <xdr:col>22</xdr:col>
      <xdr:colOff>415925</xdr:colOff>
      <xdr:row>98</xdr:row>
      <xdr:rowOff>42230</xdr:rowOff>
    </xdr:to>
    <xdr:sp macro="" textlink="">
      <xdr:nvSpPr>
        <xdr:cNvPr id="675" name="円/楕円 674"/>
        <xdr:cNvSpPr/>
      </xdr:nvSpPr>
      <xdr:spPr>
        <a:xfrm>
          <a:off x="15430500" y="167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33357</xdr:rowOff>
    </xdr:from>
    <xdr:ext cx="469744" cy="259045"/>
    <xdr:sp macro="" textlink="">
      <xdr:nvSpPr>
        <xdr:cNvPr id="676" name="テキスト ボックス 675"/>
        <xdr:cNvSpPr txBox="1"/>
      </xdr:nvSpPr>
      <xdr:spPr>
        <a:xfrm>
          <a:off x="15246427" y="168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160948</xdr:rowOff>
    </xdr:from>
    <xdr:to>
      <xdr:col>21</xdr:col>
      <xdr:colOff>212725</xdr:colOff>
      <xdr:row>97</xdr:row>
      <xdr:rowOff>91098</xdr:rowOff>
    </xdr:to>
    <xdr:sp macro="" textlink="">
      <xdr:nvSpPr>
        <xdr:cNvPr id="677" name="円/楕円 676"/>
        <xdr:cNvSpPr/>
      </xdr:nvSpPr>
      <xdr:spPr>
        <a:xfrm>
          <a:off x="14541500" y="166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82225</xdr:rowOff>
    </xdr:from>
    <xdr:ext cx="534377" cy="259045"/>
    <xdr:sp macro="" textlink="">
      <xdr:nvSpPr>
        <xdr:cNvPr id="678" name="テキスト ボックス 677"/>
        <xdr:cNvSpPr txBox="1"/>
      </xdr:nvSpPr>
      <xdr:spPr>
        <a:xfrm>
          <a:off x="14325111" y="167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125568</xdr:rowOff>
    </xdr:from>
    <xdr:to>
      <xdr:col>20</xdr:col>
      <xdr:colOff>9525</xdr:colOff>
      <xdr:row>97</xdr:row>
      <xdr:rowOff>55718</xdr:rowOff>
    </xdr:to>
    <xdr:sp macro="" textlink="">
      <xdr:nvSpPr>
        <xdr:cNvPr id="679" name="円/楕円 678"/>
        <xdr:cNvSpPr/>
      </xdr:nvSpPr>
      <xdr:spPr>
        <a:xfrm>
          <a:off x="13652500" y="165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46845</xdr:rowOff>
    </xdr:from>
    <xdr:ext cx="534377" cy="259045"/>
    <xdr:sp macro="" textlink="">
      <xdr:nvSpPr>
        <xdr:cNvPr id="680" name="テキスト ボックス 679"/>
        <xdr:cNvSpPr txBox="1"/>
      </xdr:nvSpPr>
      <xdr:spPr>
        <a:xfrm>
          <a:off x="13436111" y="166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6404</xdr:rowOff>
    </xdr:from>
    <xdr:to>
      <xdr:col>18</xdr:col>
      <xdr:colOff>492125</xdr:colOff>
      <xdr:row>97</xdr:row>
      <xdr:rowOff>108004</xdr:rowOff>
    </xdr:to>
    <xdr:sp macro="" textlink="">
      <xdr:nvSpPr>
        <xdr:cNvPr id="681" name="円/楕円 680"/>
        <xdr:cNvSpPr/>
      </xdr:nvSpPr>
      <xdr:spPr>
        <a:xfrm>
          <a:off x="12763500" y="166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99131</xdr:rowOff>
    </xdr:from>
    <xdr:ext cx="534377" cy="259045"/>
    <xdr:sp macro="" textlink="">
      <xdr:nvSpPr>
        <xdr:cNvPr id="682" name="テキスト ボックス 681"/>
        <xdr:cNvSpPr txBox="1"/>
      </xdr:nvSpPr>
      <xdr:spPr>
        <a:xfrm>
          <a:off x="12547111" y="167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87154</xdr:rowOff>
    </xdr:from>
    <xdr:to>
      <xdr:col>32</xdr:col>
      <xdr:colOff>187325</xdr:colOff>
      <xdr:row>39</xdr:row>
      <xdr:rowOff>91466</xdr:rowOff>
    </xdr:to>
    <xdr:cxnSp macro="">
      <xdr:nvCxnSpPr>
        <xdr:cNvPr id="713" name="直線コネクタ 712"/>
        <xdr:cNvCxnSpPr/>
      </xdr:nvCxnSpPr>
      <xdr:spPr>
        <a:xfrm>
          <a:off x="21323300" y="6773704"/>
          <a:ext cx="8382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85554</xdr:rowOff>
    </xdr:from>
    <xdr:to>
      <xdr:col>31</xdr:col>
      <xdr:colOff>34925</xdr:colOff>
      <xdr:row>39</xdr:row>
      <xdr:rowOff>87154</xdr:rowOff>
    </xdr:to>
    <xdr:cxnSp macro="">
      <xdr:nvCxnSpPr>
        <xdr:cNvPr id="716" name="直線コネクタ 715"/>
        <xdr:cNvCxnSpPr/>
      </xdr:nvCxnSpPr>
      <xdr:spPr>
        <a:xfrm>
          <a:off x="20434300" y="677210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85423</xdr:rowOff>
    </xdr:from>
    <xdr:to>
      <xdr:col>29</xdr:col>
      <xdr:colOff>517525</xdr:colOff>
      <xdr:row>39</xdr:row>
      <xdr:rowOff>85554</xdr:rowOff>
    </xdr:to>
    <xdr:cxnSp macro="">
      <xdr:nvCxnSpPr>
        <xdr:cNvPr id="719" name="直線コネクタ 718"/>
        <xdr:cNvCxnSpPr/>
      </xdr:nvCxnSpPr>
      <xdr:spPr>
        <a:xfrm>
          <a:off x="19545300" y="677197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84542</xdr:rowOff>
    </xdr:from>
    <xdr:to>
      <xdr:col>28</xdr:col>
      <xdr:colOff>314325</xdr:colOff>
      <xdr:row>39</xdr:row>
      <xdr:rowOff>85423</xdr:rowOff>
    </xdr:to>
    <xdr:cxnSp macro="">
      <xdr:nvCxnSpPr>
        <xdr:cNvPr id="722" name="直線コネクタ 721"/>
        <xdr:cNvCxnSpPr/>
      </xdr:nvCxnSpPr>
      <xdr:spPr>
        <a:xfrm>
          <a:off x="18656300" y="6771092"/>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40666</xdr:rowOff>
    </xdr:from>
    <xdr:to>
      <xdr:col>32</xdr:col>
      <xdr:colOff>238125</xdr:colOff>
      <xdr:row>39</xdr:row>
      <xdr:rowOff>142266</xdr:rowOff>
    </xdr:to>
    <xdr:sp macro="" textlink="">
      <xdr:nvSpPr>
        <xdr:cNvPr id="732" name="円/楕円 731"/>
        <xdr:cNvSpPr/>
      </xdr:nvSpPr>
      <xdr:spPr>
        <a:xfrm>
          <a:off x="22110700" y="6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127043</xdr:rowOff>
    </xdr:from>
    <xdr:ext cx="378565" cy="259045"/>
    <xdr:sp macro="" textlink="">
      <xdr:nvSpPr>
        <xdr:cNvPr id="733" name="投資及び出資金該当値テキスト"/>
        <xdr:cNvSpPr txBox="1"/>
      </xdr:nvSpPr>
      <xdr:spPr>
        <a:xfrm>
          <a:off x="22212300" y="66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36354</xdr:rowOff>
    </xdr:from>
    <xdr:to>
      <xdr:col>31</xdr:col>
      <xdr:colOff>85725</xdr:colOff>
      <xdr:row>39</xdr:row>
      <xdr:rowOff>137954</xdr:rowOff>
    </xdr:to>
    <xdr:sp macro="" textlink="">
      <xdr:nvSpPr>
        <xdr:cNvPr id="734" name="円/楕円 733"/>
        <xdr:cNvSpPr/>
      </xdr:nvSpPr>
      <xdr:spPr>
        <a:xfrm>
          <a:off x="212725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129081</xdr:rowOff>
    </xdr:from>
    <xdr:ext cx="378565" cy="259045"/>
    <xdr:sp macro="" textlink="">
      <xdr:nvSpPr>
        <xdr:cNvPr id="735" name="テキスト ボックス 734"/>
        <xdr:cNvSpPr txBox="1"/>
      </xdr:nvSpPr>
      <xdr:spPr>
        <a:xfrm>
          <a:off x="21134017" y="681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34754</xdr:rowOff>
    </xdr:from>
    <xdr:to>
      <xdr:col>29</xdr:col>
      <xdr:colOff>568325</xdr:colOff>
      <xdr:row>39</xdr:row>
      <xdr:rowOff>136354</xdr:rowOff>
    </xdr:to>
    <xdr:sp macro="" textlink="">
      <xdr:nvSpPr>
        <xdr:cNvPr id="736" name="円/楕円 735"/>
        <xdr:cNvSpPr/>
      </xdr:nvSpPr>
      <xdr:spPr>
        <a:xfrm>
          <a:off x="20383500" y="67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127481</xdr:rowOff>
    </xdr:from>
    <xdr:ext cx="378565" cy="259045"/>
    <xdr:sp macro="" textlink="">
      <xdr:nvSpPr>
        <xdr:cNvPr id="737" name="テキスト ボックス 736"/>
        <xdr:cNvSpPr txBox="1"/>
      </xdr:nvSpPr>
      <xdr:spPr>
        <a:xfrm>
          <a:off x="20245017" y="681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34623</xdr:rowOff>
    </xdr:from>
    <xdr:to>
      <xdr:col>28</xdr:col>
      <xdr:colOff>365125</xdr:colOff>
      <xdr:row>39</xdr:row>
      <xdr:rowOff>136223</xdr:rowOff>
    </xdr:to>
    <xdr:sp macro="" textlink="">
      <xdr:nvSpPr>
        <xdr:cNvPr id="738" name="円/楕円 737"/>
        <xdr:cNvSpPr/>
      </xdr:nvSpPr>
      <xdr:spPr>
        <a:xfrm>
          <a:off x="19494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127350</xdr:rowOff>
    </xdr:from>
    <xdr:ext cx="378565" cy="259045"/>
    <xdr:sp macro="" textlink="">
      <xdr:nvSpPr>
        <xdr:cNvPr id="739" name="テキスト ボックス 738"/>
        <xdr:cNvSpPr txBox="1"/>
      </xdr:nvSpPr>
      <xdr:spPr>
        <a:xfrm>
          <a:off x="19356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33742</xdr:rowOff>
    </xdr:from>
    <xdr:to>
      <xdr:col>27</xdr:col>
      <xdr:colOff>161925</xdr:colOff>
      <xdr:row>39</xdr:row>
      <xdr:rowOff>135342</xdr:rowOff>
    </xdr:to>
    <xdr:sp macro="" textlink="">
      <xdr:nvSpPr>
        <xdr:cNvPr id="740" name="円/楕円 739"/>
        <xdr:cNvSpPr/>
      </xdr:nvSpPr>
      <xdr:spPr>
        <a:xfrm>
          <a:off x="18605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126469</xdr:rowOff>
    </xdr:from>
    <xdr:ext cx="378565" cy="259045"/>
    <xdr:sp macro="" textlink="">
      <xdr:nvSpPr>
        <xdr:cNvPr id="741" name="テキスト ボックス 740"/>
        <xdr:cNvSpPr txBox="1"/>
      </xdr:nvSpPr>
      <xdr:spPr>
        <a:xfrm>
          <a:off x="18467017" y="681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121050</xdr:rowOff>
    </xdr:from>
    <xdr:to>
      <xdr:col>32</xdr:col>
      <xdr:colOff>187325</xdr:colOff>
      <xdr:row>76</xdr:row>
      <xdr:rowOff>150510</xdr:rowOff>
    </xdr:to>
    <xdr:cxnSp macro="">
      <xdr:nvCxnSpPr>
        <xdr:cNvPr id="829" name="直線コネクタ 828"/>
        <xdr:cNvCxnSpPr/>
      </xdr:nvCxnSpPr>
      <xdr:spPr>
        <a:xfrm flipV="1">
          <a:off x="21323300" y="13151250"/>
          <a:ext cx="8382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150510</xdr:rowOff>
    </xdr:from>
    <xdr:to>
      <xdr:col>31</xdr:col>
      <xdr:colOff>34925</xdr:colOff>
      <xdr:row>77</xdr:row>
      <xdr:rowOff>13179</xdr:rowOff>
    </xdr:to>
    <xdr:cxnSp macro="">
      <xdr:nvCxnSpPr>
        <xdr:cNvPr id="832" name="直線コネクタ 831"/>
        <xdr:cNvCxnSpPr/>
      </xdr:nvCxnSpPr>
      <xdr:spPr>
        <a:xfrm flipV="1">
          <a:off x="20434300" y="13180710"/>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13179</xdr:rowOff>
    </xdr:from>
    <xdr:to>
      <xdr:col>29</xdr:col>
      <xdr:colOff>517525</xdr:colOff>
      <xdr:row>77</xdr:row>
      <xdr:rowOff>20532</xdr:rowOff>
    </xdr:to>
    <xdr:cxnSp macro="">
      <xdr:nvCxnSpPr>
        <xdr:cNvPr id="835" name="直線コネクタ 834"/>
        <xdr:cNvCxnSpPr/>
      </xdr:nvCxnSpPr>
      <xdr:spPr>
        <a:xfrm flipV="1">
          <a:off x="19545300" y="1321482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20532</xdr:rowOff>
    </xdr:from>
    <xdr:to>
      <xdr:col>28</xdr:col>
      <xdr:colOff>314325</xdr:colOff>
      <xdr:row>77</xdr:row>
      <xdr:rowOff>56223</xdr:rowOff>
    </xdr:to>
    <xdr:cxnSp macro="">
      <xdr:nvCxnSpPr>
        <xdr:cNvPr id="838" name="直線コネクタ 837"/>
        <xdr:cNvCxnSpPr/>
      </xdr:nvCxnSpPr>
      <xdr:spPr>
        <a:xfrm flipV="1">
          <a:off x="18656300" y="13222182"/>
          <a:ext cx="889000" cy="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70250</xdr:rowOff>
    </xdr:from>
    <xdr:to>
      <xdr:col>32</xdr:col>
      <xdr:colOff>238125</xdr:colOff>
      <xdr:row>77</xdr:row>
      <xdr:rowOff>400</xdr:rowOff>
    </xdr:to>
    <xdr:sp macro="" textlink="">
      <xdr:nvSpPr>
        <xdr:cNvPr id="848" name="円/楕円 847"/>
        <xdr:cNvSpPr/>
      </xdr:nvSpPr>
      <xdr:spPr>
        <a:xfrm>
          <a:off x="22110700" y="131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48677</xdr:rowOff>
    </xdr:from>
    <xdr:ext cx="534377" cy="259045"/>
    <xdr:sp macro="" textlink="">
      <xdr:nvSpPr>
        <xdr:cNvPr id="849" name="繰出金該当値テキスト"/>
        <xdr:cNvSpPr txBox="1"/>
      </xdr:nvSpPr>
      <xdr:spPr>
        <a:xfrm>
          <a:off x="22212300" y="130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99710</xdr:rowOff>
    </xdr:from>
    <xdr:to>
      <xdr:col>31</xdr:col>
      <xdr:colOff>85725</xdr:colOff>
      <xdr:row>77</xdr:row>
      <xdr:rowOff>29860</xdr:rowOff>
    </xdr:to>
    <xdr:sp macro="" textlink="">
      <xdr:nvSpPr>
        <xdr:cNvPr id="850" name="円/楕円 849"/>
        <xdr:cNvSpPr/>
      </xdr:nvSpPr>
      <xdr:spPr>
        <a:xfrm>
          <a:off x="21272500" y="131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20987</xdr:rowOff>
    </xdr:from>
    <xdr:ext cx="534377" cy="259045"/>
    <xdr:sp macro="" textlink="">
      <xdr:nvSpPr>
        <xdr:cNvPr id="851" name="テキスト ボックス 850"/>
        <xdr:cNvSpPr txBox="1"/>
      </xdr:nvSpPr>
      <xdr:spPr>
        <a:xfrm>
          <a:off x="21056111" y="132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133829</xdr:rowOff>
    </xdr:from>
    <xdr:to>
      <xdr:col>29</xdr:col>
      <xdr:colOff>568325</xdr:colOff>
      <xdr:row>77</xdr:row>
      <xdr:rowOff>63979</xdr:rowOff>
    </xdr:to>
    <xdr:sp macro="" textlink="">
      <xdr:nvSpPr>
        <xdr:cNvPr id="852" name="円/楕円 851"/>
        <xdr:cNvSpPr/>
      </xdr:nvSpPr>
      <xdr:spPr>
        <a:xfrm>
          <a:off x="20383500" y="131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55106</xdr:rowOff>
    </xdr:from>
    <xdr:ext cx="534377" cy="259045"/>
    <xdr:sp macro="" textlink="">
      <xdr:nvSpPr>
        <xdr:cNvPr id="853" name="テキスト ボックス 852"/>
        <xdr:cNvSpPr txBox="1"/>
      </xdr:nvSpPr>
      <xdr:spPr>
        <a:xfrm>
          <a:off x="20167111" y="132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141182</xdr:rowOff>
    </xdr:from>
    <xdr:to>
      <xdr:col>28</xdr:col>
      <xdr:colOff>365125</xdr:colOff>
      <xdr:row>77</xdr:row>
      <xdr:rowOff>71332</xdr:rowOff>
    </xdr:to>
    <xdr:sp macro="" textlink="">
      <xdr:nvSpPr>
        <xdr:cNvPr id="854" name="円/楕円 853"/>
        <xdr:cNvSpPr/>
      </xdr:nvSpPr>
      <xdr:spPr>
        <a:xfrm>
          <a:off x="19494500" y="131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62459</xdr:rowOff>
    </xdr:from>
    <xdr:ext cx="534377" cy="259045"/>
    <xdr:sp macro="" textlink="">
      <xdr:nvSpPr>
        <xdr:cNvPr id="855" name="テキスト ボックス 854"/>
        <xdr:cNvSpPr txBox="1"/>
      </xdr:nvSpPr>
      <xdr:spPr>
        <a:xfrm>
          <a:off x="19278111" y="132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5423</xdr:rowOff>
    </xdr:from>
    <xdr:to>
      <xdr:col>27</xdr:col>
      <xdr:colOff>161925</xdr:colOff>
      <xdr:row>77</xdr:row>
      <xdr:rowOff>107023</xdr:rowOff>
    </xdr:to>
    <xdr:sp macro="" textlink="">
      <xdr:nvSpPr>
        <xdr:cNvPr id="856" name="円/楕円 855"/>
        <xdr:cNvSpPr/>
      </xdr:nvSpPr>
      <xdr:spPr>
        <a:xfrm>
          <a:off x="18605500" y="132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98150</xdr:rowOff>
    </xdr:from>
    <xdr:ext cx="534377" cy="259045"/>
    <xdr:sp macro="" textlink="">
      <xdr:nvSpPr>
        <xdr:cNvPr id="857" name="テキスト ボックス 856"/>
        <xdr:cNvSpPr txBox="1"/>
      </xdr:nvSpPr>
      <xdr:spPr>
        <a:xfrm>
          <a:off x="18389111" y="132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歳出決算総額は、住民一人当たり７３０千円となっている。人件費・公債費・普通建設事業費は類似団体平均と比べて低い水準にある。</a:t>
          </a:r>
          <a:endParaRPr lang="ja-JP" altLang="ja-JP" sz="1300">
            <a:effectLst/>
          </a:endParaRPr>
        </a:p>
        <a:p>
          <a:r>
            <a:rPr kumimoji="1" lang="ja-JP" altLang="ja-JP" sz="1300">
              <a:solidFill>
                <a:schemeClr val="dk1"/>
              </a:solidFill>
              <a:effectLst/>
              <a:latin typeface="+mn-lt"/>
              <a:ea typeface="+mn-ea"/>
              <a:cs typeface="+mn-cs"/>
            </a:rPr>
            <a:t>物件費と維持補修費は、類似団体と比較して一人当たりのコストが高い状況になっている。これは、</a:t>
          </a:r>
          <a:r>
            <a:rPr lang="ja-JP" altLang="ja-JP" sz="1300" b="0" i="0" baseline="0">
              <a:solidFill>
                <a:schemeClr val="dk1"/>
              </a:solidFill>
              <a:effectLst/>
              <a:latin typeface="+mn-lt"/>
              <a:ea typeface="+mn-ea"/>
              <a:cs typeface="+mn-cs"/>
            </a:rPr>
            <a:t>臨時職員や公共施設数の増加等によるものである。</a:t>
          </a:r>
          <a:endParaRPr lang="ja-JP" altLang="ja-JP" sz="1300">
            <a:effectLst/>
          </a:endParaRPr>
        </a:p>
        <a:p>
          <a:r>
            <a:rPr kumimoji="1" lang="ja-JP" altLang="ja-JP" sz="1300" b="0" i="0" baseline="0">
              <a:solidFill>
                <a:schemeClr val="dk1"/>
              </a:solidFill>
              <a:effectLst/>
              <a:latin typeface="+mn-lt"/>
              <a:ea typeface="+mn-ea"/>
              <a:cs typeface="+mn-cs"/>
            </a:rPr>
            <a:t>このため、公共施設等総合管理計画に基づき、事業の取捨選択を徹底していくことで、事業費の減少を目指すこととしている。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7,199
7,195
139.42
5,378,415
5,252,282
117,922
3,114,773
5,962,692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130683</xdr:rowOff>
    </xdr:from>
    <xdr:to>
      <xdr:col>6</xdr:col>
      <xdr:colOff>511175</xdr:colOff>
      <xdr:row>36</xdr:row>
      <xdr:rowOff>153162</xdr:rowOff>
    </xdr:to>
    <xdr:cxnSp macro="">
      <xdr:nvCxnSpPr>
        <xdr:cNvPr id="61" name="直線コネクタ 60"/>
        <xdr:cNvCxnSpPr/>
      </xdr:nvCxnSpPr>
      <xdr:spPr>
        <a:xfrm flipV="1">
          <a:off x="3797300" y="630288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153162</xdr:rowOff>
    </xdr:from>
    <xdr:to>
      <xdr:col>5</xdr:col>
      <xdr:colOff>358775</xdr:colOff>
      <xdr:row>37</xdr:row>
      <xdr:rowOff>32512</xdr:rowOff>
    </xdr:to>
    <xdr:cxnSp macro="">
      <xdr:nvCxnSpPr>
        <xdr:cNvPr id="64" name="直線コネクタ 63"/>
        <xdr:cNvCxnSpPr/>
      </xdr:nvCxnSpPr>
      <xdr:spPr>
        <a:xfrm flipV="1">
          <a:off x="2908300" y="632536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32512</xdr:rowOff>
    </xdr:from>
    <xdr:to>
      <xdr:col>4</xdr:col>
      <xdr:colOff>155575</xdr:colOff>
      <xdr:row>37</xdr:row>
      <xdr:rowOff>37592</xdr:rowOff>
    </xdr:to>
    <xdr:cxnSp macro="">
      <xdr:nvCxnSpPr>
        <xdr:cNvPr id="67" name="直線コネクタ 66"/>
        <xdr:cNvCxnSpPr/>
      </xdr:nvCxnSpPr>
      <xdr:spPr>
        <a:xfrm flipV="1">
          <a:off x="2019300" y="637616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109982</xdr:rowOff>
    </xdr:from>
    <xdr:to>
      <xdr:col>2</xdr:col>
      <xdr:colOff>638175</xdr:colOff>
      <xdr:row>37</xdr:row>
      <xdr:rowOff>37592</xdr:rowOff>
    </xdr:to>
    <xdr:cxnSp macro="">
      <xdr:nvCxnSpPr>
        <xdr:cNvPr id="70" name="直線コネクタ 69"/>
        <xdr:cNvCxnSpPr/>
      </xdr:nvCxnSpPr>
      <xdr:spPr>
        <a:xfrm>
          <a:off x="1130300" y="628218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79883</xdr:rowOff>
    </xdr:from>
    <xdr:to>
      <xdr:col>6</xdr:col>
      <xdr:colOff>561975</xdr:colOff>
      <xdr:row>37</xdr:row>
      <xdr:rowOff>10033</xdr:rowOff>
    </xdr:to>
    <xdr:sp macro="" textlink="">
      <xdr:nvSpPr>
        <xdr:cNvPr id="80" name="円/楕円 79"/>
        <xdr:cNvSpPr/>
      </xdr:nvSpPr>
      <xdr:spPr>
        <a:xfrm>
          <a:off x="45847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58310</xdr:rowOff>
    </xdr:from>
    <xdr:ext cx="469744" cy="259045"/>
    <xdr:sp macro="" textlink="">
      <xdr:nvSpPr>
        <xdr:cNvPr id="81" name="議会費該当値テキスト"/>
        <xdr:cNvSpPr txBox="1"/>
      </xdr:nvSpPr>
      <xdr:spPr>
        <a:xfrm>
          <a:off x="4686300" y="62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102362</xdr:rowOff>
    </xdr:from>
    <xdr:to>
      <xdr:col>5</xdr:col>
      <xdr:colOff>409575</xdr:colOff>
      <xdr:row>37</xdr:row>
      <xdr:rowOff>32512</xdr:rowOff>
    </xdr:to>
    <xdr:sp macro="" textlink="">
      <xdr:nvSpPr>
        <xdr:cNvPr id="82" name="円/楕円 81"/>
        <xdr:cNvSpPr/>
      </xdr:nvSpPr>
      <xdr:spPr>
        <a:xfrm>
          <a:off x="3746500" y="62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23639</xdr:rowOff>
    </xdr:from>
    <xdr:ext cx="469744" cy="259045"/>
    <xdr:sp macro="" textlink="">
      <xdr:nvSpPr>
        <xdr:cNvPr id="83" name="テキスト ボックス 82"/>
        <xdr:cNvSpPr txBox="1"/>
      </xdr:nvSpPr>
      <xdr:spPr>
        <a:xfrm>
          <a:off x="3562427" y="63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153162</xdr:rowOff>
    </xdr:from>
    <xdr:to>
      <xdr:col>4</xdr:col>
      <xdr:colOff>206375</xdr:colOff>
      <xdr:row>37</xdr:row>
      <xdr:rowOff>83312</xdr:rowOff>
    </xdr:to>
    <xdr:sp macro="" textlink="">
      <xdr:nvSpPr>
        <xdr:cNvPr id="84" name="円/楕円 83"/>
        <xdr:cNvSpPr/>
      </xdr:nvSpPr>
      <xdr:spPr>
        <a:xfrm>
          <a:off x="2857500" y="6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74439</xdr:rowOff>
    </xdr:from>
    <xdr:ext cx="469744" cy="259045"/>
    <xdr:sp macro="" textlink="">
      <xdr:nvSpPr>
        <xdr:cNvPr id="85" name="テキスト ボックス 84"/>
        <xdr:cNvSpPr txBox="1"/>
      </xdr:nvSpPr>
      <xdr:spPr>
        <a:xfrm>
          <a:off x="2673427"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158242</xdr:rowOff>
    </xdr:from>
    <xdr:to>
      <xdr:col>3</xdr:col>
      <xdr:colOff>3175</xdr:colOff>
      <xdr:row>37</xdr:row>
      <xdr:rowOff>88392</xdr:rowOff>
    </xdr:to>
    <xdr:sp macro="" textlink="">
      <xdr:nvSpPr>
        <xdr:cNvPr id="86" name="円/楕円 85"/>
        <xdr:cNvSpPr/>
      </xdr:nvSpPr>
      <xdr:spPr>
        <a:xfrm>
          <a:off x="1968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79519</xdr:rowOff>
    </xdr:from>
    <xdr:ext cx="469744" cy="259045"/>
    <xdr:sp macro="" textlink="">
      <xdr:nvSpPr>
        <xdr:cNvPr id="87" name="テキスト ボックス 86"/>
        <xdr:cNvSpPr txBox="1"/>
      </xdr:nvSpPr>
      <xdr:spPr>
        <a:xfrm>
          <a:off x="1784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59182</xdr:rowOff>
    </xdr:from>
    <xdr:to>
      <xdr:col>1</xdr:col>
      <xdr:colOff>485775</xdr:colOff>
      <xdr:row>36</xdr:row>
      <xdr:rowOff>160782</xdr:rowOff>
    </xdr:to>
    <xdr:sp macro="" textlink="">
      <xdr:nvSpPr>
        <xdr:cNvPr id="88" name="円/楕円 87"/>
        <xdr:cNvSpPr/>
      </xdr:nvSpPr>
      <xdr:spPr>
        <a:xfrm>
          <a:off x="1079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151909</xdr:rowOff>
    </xdr:from>
    <xdr:ext cx="469744" cy="259045"/>
    <xdr:sp macro="" textlink="">
      <xdr:nvSpPr>
        <xdr:cNvPr id="89" name="テキスト ボックス 88"/>
        <xdr:cNvSpPr txBox="1"/>
      </xdr:nvSpPr>
      <xdr:spPr>
        <a:xfrm>
          <a:off x="8954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52770</xdr:rowOff>
    </xdr:from>
    <xdr:to>
      <xdr:col>6</xdr:col>
      <xdr:colOff>511175</xdr:colOff>
      <xdr:row>57</xdr:row>
      <xdr:rowOff>53625</xdr:rowOff>
    </xdr:to>
    <xdr:cxnSp macro="">
      <xdr:nvCxnSpPr>
        <xdr:cNvPr id="120" name="直線コネクタ 119"/>
        <xdr:cNvCxnSpPr/>
      </xdr:nvCxnSpPr>
      <xdr:spPr>
        <a:xfrm flipV="1">
          <a:off x="3797300" y="9825420"/>
          <a:ext cx="8382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53625</xdr:rowOff>
    </xdr:from>
    <xdr:to>
      <xdr:col>5</xdr:col>
      <xdr:colOff>358775</xdr:colOff>
      <xdr:row>57</xdr:row>
      <xdr:rowOff>66294</xdr:rowOff>
    </xdr:to>
    <xdr:cxnSp macro="">
      <xdr:nvCxnSpPr>
        <xdr:cNvPr id="123" name="直線コネクタ 122"/>
        <xdr:cNvCxnSpPr/>
      </xdr:nvCxnSpPr>
      <xdr:spPr>
        <a:xfrm flipV="1">
          <a:off x="2908300" y="982627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66294</xdr:rowOff>
    </xdr:from>
    <xdr:to>
      <xdr:col>4</xdr:col>
      <xdr:colOff>155575</xdr:colOff>
      <xdr:row>57</xdr:row>
      <xdr:rowOff>82103</xdr:rowOff>
    </xdr:to>
    <xdr:cxnSp macro="">
      <xdr:nvCxnSpPr>
        <xdr:cNvPr id="126" name="直線コネクタ 125"/>
        <xdr:cNvCxnSpPr/>
      </xdr:nvCxnSpPr>
      <xdr:spPr>
        <a:xfrm flipV="1">
          <a:off x="2019300" y="9838944"/>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82103</xdr:rowOff>
    </xdr:from>
    <xdr:to>
      <xdr:col>2</xdr:col>
      <xdr:colOff>638175</xdr:colOff>
      <xdr:row>57</xdr:row>
      <xdr:rowOff>105221</xdr:rowOff>
    </xdr:to>
    <xdr:cxnSp macro="">
      <xdr:nvCxnSpPr>
        <xdr:cNvPr id="129" name="直線コネクタ 128"/>
        <xdr:cNvCxnSpPr/>
      </xdr:nvCxnSpPr>
      <xdr:spPr>
        <a:xfrm flipV="1">
          <a:off x="1130300" y="9854753"/>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1970</xdr:rowOff>
    </xdr:from>
    <xdr:to>
      <xdr:col>6</xdr:col>
      <xdr:colOff>561975</xdr:colOff>
      <xdr:row>57</xdr:row>
      <xdr:rowOff>103570</xdr:rowOff>
    </xdr:to>
    <xdr:sp macro="" textlink="">
      <xdr:nvSpPr>
        <xdr:cNvPr id="139" name="円/楕円 138"/>
        <xdr:cNvSpPr/>
      </xdr:nvSpPr>
      <xdr:spPr>
        <a:xfrm>
          <a:off x="4584700" y="9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151847</xdr:rowOff>
    </xdr:from>
    <xdr:ext cx="599010" cy="259045"/>
    <xdr:sp macro="" textlink="">
      <xdr:nvSpPr>
        <xdr:cNvPr id="140" name="総務費該当値テキスト"/>
        <xdr:cNvSpPr txBox="1"/>
      </xdr:nvSpPr>
      <xdr:spPr>
        <a:xfrm>
          <a:off x="4686300" y="975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2825</xdr:rowOff>
    </xdr:from>
    <xdr:to>
      <xdr:col>5</xdr:col>
      <xdr:colOff>409575</xdr:colOff>
      <xdr:row>57</xdr:row>
      <xdr:rowOff>104425</xdr:rowOff>
    </xdr:to>
    <xdr:sp macro="" textlink="">
      <xdr:nvSpPr>
        <xdr:cNvPr id="141" name="円/楕円 140"/>
        <xdr:cNvSpPr/>
      </xdr:nvSpPr>
      <xdr:spPr>
        <a:xfrm>
          <a:off x="3746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95552</xdr:rowOff>
    </xdr:from>
    <xdr:ext cx="599010" cy="259045"/>
    <xdr:sp macro="" textlink="">
      <xdr:nvSpPr>
        <xdr:cNvPr id="142" name="テキスト ボックス 141"/>
        <xdr:cNvSpPr txBox="1"/>
      </xdr:nvSpPr>
      <xdr:spPr>
        <a:xfrm>
          <a:off x="3497794" y="98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15494</xdr:rowOff>
    </xdr:from>
    <xdr:to>
      <xdr:col>4</xdr:col>
      <xdr:colOff>206375</xdr:colOff>
      <xdr:row>57</xdr:row>
      <xdr:rowOff>117094</xdr:rowOff>
    </xdr:to>
    <xdr:sp macro="" textlink="">
      <xdr:nvSpPr>
        <xdr:cNvPr id="143" name="円/楕円 142"/>
        <xdr:cNvSpPr/>
      </xdr:nvSpPr>
      <xdr:spPr>
        <a:xfrm>
          <a:off x="2857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108221</xdr:rowOff>
    </xdr:from>
    <xdr:ext cx="599010" cy="259045"/>
    <xdr:sp macro="" textlink="">
      <xdr:nvSpPr>
        <xdr:cNvPr id="144" name="テキスト ボックス 143"/>
        <xdr:cNvSpPr txBox="1"/>
      </xdr:nvSpPr>
      <xdr:spPr>
        <a:xfrm>
          <a:off x="2608794" y="988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31303</xdr:rowOff>
    </xdr:from>
    <xdr:to>
      <xdr:col>3</xdr:col>
      <xdr:colOff>3175</xdr:colOff>
      <xdr:row>57</xdr:row>
      <xdr:rowOff>132903</xdr:rowOff>
    </xdr:to>
    <xdr:sp macro="" textlink="">
      <xdr:nvSpPr>
        <xdr:cNvPr id="145" name="円/楕円 144"/>
        <xdr:cNvSpPr/>
      </xdr:nvSpPr>
      <xdr:spPr>
        <a:xfrm>
          <a:off x="1968500" y="98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124030</xdr:rowOff>
    </xdr:from>
    <xdr:ext cx="599010" cy="259045"/>
    <xdr:sp macro="" textlink="">
      <xdr:nvSpPr>
        <xdr:cNvPr id="146" name="テキスト ボックス 145"/>
        <xdr:cNvSpPr txBox="1"/>
      </xdr:nvSpPr>
      <xdr:spPr>
        <a:xfrm>
          <a:off x="1719794" y="98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54421</xdr:rowOff>
    </xdr:from>
    <xdr:to>
      <xdr:col>1</xdr:col>
      <xdr:colOff>485775</xdr:colOff>
      <xdr:row>57</xdr:row>
      <xdr:rowOff>156021</xdr:rowOff>
    </xdr:to>
    <xdr:sp macro="" textlink="">
      <xdr:nvSpPr>
        <xdr:cNvPr id="147" name="円/楕円 146"/>
        <xdr:cNvSpPr/>
      </xdr:nvSpPr>
      <xdr:spPr>
        <a:xfrm>
          <a:off x="1079500" y="9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147148</xdr:rowOff>
    </xdr:from>
    <xdr:ext cx="599010" cy="259045"/>
    <xdr:sp macro="" textlink="">
      <xdr:nvSpPr>
        <xdr:cNvPr id="148" name="テキスト ボックス 147"/>
        <xdr:cNvSpPr txBox="1"/>
      </xdr:nvSpPr>
      <xdr:spPr>
        <a:xfrm>
          <a:off x="830794" y="99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30242</xdr:rowOff>
    </xdr:from>
    <xdr:to>
      <xdr:col>6</xdr:col>
      <xdr:colOff>511175</xdr:colOff>
      <xdr:row>77</xdr:row>
      <xdr:rowOff>71779</xdr:rowOff>
    </xdr:to>
    <xdr:cxnSp macro="">
      <xdr:nvCxnSpPr>
        <xdr:cNvPr id="176" name="直線コネクタ 175"/>
        <xdr:cNvCxnSpPr/>
      </xdr:nvCxnSpPr>
      <xdr:spPr>
        <a:xfrm flipV="1">
          <a:off x="3797300" y="13231892"/>
          <a:ext cx="8382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71779</xdr:rowOff>
    </xdr:from>
    <xdr:to>
      <xdr:col>5</xdr:col>
      <xdr:colOff>358775</xdr:colOff>
      <xdr:row>77</xdr:row>
      <xdr:rowOff>101076</xdr:rowOff>
    </xdr:to>
    <xdr:cxnSp macro="">
      <xdr:nvCxnSpPr>
        <xdr:cNvPr id="179" name="直線コネクタ 178"/>
        <xdr:cNvCxnSpPr/>
      </xdr:nvCxnSpPr>
      <xdr:spPr>
        <a:xfrm flipV="1">
          <a:off x="2908300" y="13273429"/>
          <a:ext cx="8890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101076</xdr:rowOff>
    </xdr:from>
    <xdr:to>
      <xdr:col>4</xdr:col>
      <xdr:colOff>155575</xdr:colOff>
      <xdr:row>77</xdr:row>
      <xdr:rowOff>142247</xdr:rowOff>
    </xdr:to>
    <xdr:cxnSp macro="">
      <xdr:nvCxnSpPr>
        <xdr:cNvPr id="182" name="直線コネクタ 181"/>
        <xdr:cNvCxnSpPr/>
      </xdr:nvCxnSpPr>
      <xdr:spPr>
        <a:xfrm flipV="1">
          <a:off x="2019300" y="13302726"/>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142247</xdr:rowOff>
    </xdr:from>
    <xdr:to>
      <xdr:col>2</xdr:col>
      <xdr:colOff>638175</xdr:colOff>
      <xdr:row>78</xdr:row>
      <xdr:rowOff>144</xdr:rowOff>
    </xdr:to>
    <xdr:cxnSp macro="">
      <xdr:nvCxnSpPr>
        <xdr:cNvPr id="185" name="直線コネクタ 184"/>
        <xdr:cNvCxnSpPr/>
      </xdr:nvCxnSpPr>
      <xdr:spPr>
        <a:xfrm flipV="1">
          <a:off x="1130300" y="13343897"/>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150892</xdr:rowOff>
    </xdr:from>
    <xdr:to>
      <xdr:col>6</xdr:col>
      <xdr:colOff>561975</xdr:colOff>
      <xdr:row>77</xdr:row>
      <xdr:rowOff>81042</xdr:rowOff>
    </xdr:to>
    <xdr:sp macro="" textlink="">
      <xdr:nvSpPr>
        <xdr:cNvPr id="195" name="円/楕円 194"/>
        <xdr:cNvSpPr/>
      </xdr:nvSpPr>
      <xdr:spPr>
        <a:xfrm>
          <a:off x="4584700" y="131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129319</xdr:rowOff>
    </xdr:from>
    <xdr:ext cx="599010" cy="259045"/>
    <xdr:sp macro="" textlink="">
      <xdr:nvSpPr>
        <xdr:cNvPr id="196" name="民生費該当値テキスト"/>
        <xdr:cNvSpPr txBox="1"/>
      </xdr:nvSpPr>
      <xdr:spPr>
        <a:xfrm>
          <a:off x="4686300" y="1315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20979</xdr:rowOff>
    </xdr:from>
    <xdr:to>
      <xdr:col>5</xdr:col>
      <xdr:colOff>409575</xdr:colOff>
      <xdr:row>77</xdr:row>
      <xdr:rowOff>122579</xdr:rowOff>
    </xdr:to>
    <xdr:sp macro="" textlink="">
      <xdr:nvSpPr>
        <xdr:cNvPr id="197" name="円/楕円 196"/>
        <xdr:cNvSpPr/>
      </xdr:nvSpPr>
      <xdr:spPr>
        <a:xfrm>
          <a:off x="3746500" y="132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113706</xdr:rowOff>
    </xdr:from>
    <xdr:ext cx="599010" cy="259045"/>
    <xdr:sp macro="" textlink="">
      <xdr:nvSpPr>
        <xdr:cNvPr id="198" name="テキスト ボックス 197"/>
        <xdr:cNvSpPr txBox="1"/>
      </xdr:nvSpPr>
      <xdr:spPr>
        <a:xfrm>
          <a:off x="3497794" y="1331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50276</xdr:rowOff>
    </xdr:from>
    <xdr:to>
      <xdr:col>4</xdr:col>
      <xdr:colOff>206375</xdr:colOff>
      <xdr:row>77</xdr:row>
      <xdr:rowOff>151876</xdr:rowOff>
    </xdr:to>
    <xdr:sp macro="" textlink="">
      <xdr:nvSpPr>
        <xdr:cNvPr id="199" name="円/楕円 198"/>
        <xdr:cNvSpPr/>
      </xdr:nvSpPr>
      <xdr:spPr>
        <a:xfrm>
          <a:off x="2857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143003</xdr:rowOff>
    </xdr:from>
    <xdr:ext cx="599010" cy="259045"/>
    <xdr:sp macro="" textlink="">
      <xdr:nvSpPr>
        <xdr:cNvPr id="200" name="テキスト ボックス 199"/>
        <xdr:cNvSpPr txBox="1"/>
      </xdr:nvSpPr>
      <xdr:spPr>
        <a:xfrm>
          <a:off x="2608794" y="133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91447</xdr:rowOff>
    </xdr:from>
    <xdr:to>
      <xdr:col>3</xdr:col>
      <xdr:colOff>3175</xdr:colOff>
      <xdr:row>78</xdr:row>
      <xdr:rowOff>21597</xdr:rowOff>
    </xdr:to>
    <xdr:sp macro="" textlink="">
      <xdr:nvSpPr>
        <xdr:cNvPr id="201" name="円/楕円 200"/>
        <xdr:cNvSpPr/>
      </xdr:nvSpPr>
      <xdr:spPr>
        <a:xfrm>
          <a:off x="1968500" y="13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12724</xdr:rowOff>
    </xdr:from>
    <xdr:ext cx="599010" cy="259045"/>
    <xdr:sp macro="" textlink="">
      <xdr:nvSpPr>
        <xdr:cNvPr id="202" name="テキスト ボックス 201"/>
        <xdr:cNvSpPr txBox="1"/>
      </xdr:nvSpPr>
      <xdr:spPr>
        <a:xfrm>
          <a:off x="1719794" y="1338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120794</xdr:rowOff>
    </xdr:from>
    <xdr:to>
      <xdr:col>1</xdr:col>
      <xdr:colOff>485775</xdr:colOff>
      <xdr:row>78</xdr:row>
      <xdr:rowOff>50944</xdr:rowOff>
    </xdr:to>
    <xdr:sp macro="" textlink="">
      <xdr:nvSpPr>
        <xdr:cNvPr id="203" name="円/楕円 202"/>
        <xdr:cNvSpPr/>
      </xdr:nvSpPr>
      <xdr:spPr>
        <a:xfrm>
          <a:off x="1079500" y="133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42071</xdr:rowOff>
    </xdr:from>
    <xdr:ext cx="599010" cy="259045"/>
    <xdr:sp macro="" textlink="">
      <xdr:nvSpPr>
        <xdr:cNvPr id="204" name="テキスト ボックス 203"/>
        <xdr:cNvSpPr txBox="1"/>
      </xdr:nvSpPr>
      <xdr:spPr>
        <a:xfrm>
          <a:off x="830794" y="134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158637</xdr:rowOff>
    </xdr:from>
    <xdr:to>
      <xdr:col>6</xdr:col>
      <xdr:colOff>511175</xdr:colOff>
      <xdr:row>97</xdr:row>
      <xdr:rowOff>160924</xdr:rowOff>
    </xdr:to>
    <xdr:cxnSp macro="">
      <xdr:nvCxnSpPr>
        <xdr:cNvPr id="231" name="直線コネクタ 230"/>
        <xdr:cNvCxnSpPr/>
      </xdr:nvCxnSpPr>
      <xdr:spPr>
        <a:xfrm>
          <a:off x="3797300" y="167892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158637</xdr:rowOff>
    </xdr:from>
    <xdr:to>
      <xdr:col>5</xdr:col>
      <xdr:colOff>358775</xdr:colOff>
      <xdr:row>97</xdr:row>
      <xdr:rowOff>164951</xdr:rowOff>
    </xdr:to>
    <xdr:cxnSp macro="">
      <xdr:nvCxnSpPr>
        <xdr:cNvPr id="234" name="直線コネクタ 233"/>
        <xdr:cNvCxnSpPr/>
      </xdr:nvCxnSpPr>
      <xdr:spPr>
        <a:xfrm flipV="1">
          <a:off x="2908300" y="16789287"/>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164951</xdr:rowOff>
    </xdr:from>
    <xdr:to>
      <xdr:col>4</xdr:col>
      <xdr:colOff>155575</xdr:colOff>
      <xdr:row>98</xdr:row>
      <xdr:rowOff>3660</xdr:rowOff>
    </xdr:to>
    <xdr:cxnSp macro="">
      <xdr:nvCxnSpPr>
        <xdr:cNvPr id="237" name="直線コネクタ 236"/>
        <xdr:cNvCxnSpPr/>
      </xdr:nvCxnSpPr>
      <xdr:spPr>
        <a:xfrm flipV="1">
          <a:off x="2019300" y="1679560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154618</xdr:rowOff>
    </xdr:from>
    <xdr:to>
      <xdr:col>2</xdr:col>
      <xdr:colOff>638175</xdr:colOff>
      <xdr:row>98</xdr:row>
      <xdr:rowOff>3660</xdr:rowOff>
    </xdr:to>
    <xdr:cxnSp macro="">
      <xdr:nvCxnSpPr>
        <xdr:cNvPr id="240" name="直線コネクタ 239"/>
        <xdr:cNvCxnSpPr/>
      </xdr:nvCxnSpPr>
      <xdr:spPr>
        <a:xfrm>
          <a:off x="1130300" y="16785268"/>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110124</xdr:rowOff>
    </xdr:from>
    <xdr:to>
      <xdr:col>6</xdr:col>
      <xdr:colOff>561975</xdr:colOff>
      <xdr:row>98</xdr:row>
      <xdr:rowOff>40274</xdr:rowOff>
    </xdr:to>
    <xdr:sp macro="" textlink="">
      <xdr:nvSpPr>
        <xdr:cNvPr id="250" name="円/楕円 249"/>
        <xdr:cNvSpPr/>
      </xdr:nvSpPr>
      <xdr:spPr>
        <a:xfrm>
          <a:off x="4584700" y="167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25051</xdr:rowOff>
    </xdr:from>
    <xdr:ext cx="534377" cy="259045"/>
    <xdr:sp macro="" textlink="">
      <xdr:nvSpPr>
        <xdr:cNvPr id="251" name="衛生費該当値テキスト"/>
        <xdr:cNvSpPr txBox="1"/>
      </xdr:nvSpPr>
      <xdr:spPr>
        <a:xfrm>
          <a:off x="4686300" y="166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107837</xdr:rowOff>
    </xdr:from>
    <xdr:to>
      <xdr:col>5</xdr:col>
      <xdr:colOff>409575</xdr:colOff>
      <xdr:row>98</xdr:row>
      <xdr:rowOff>37987</xdr:rowOff>
    </xdr:to>
    <xdr:sp macro="" textlink="">
      <xdr:nvSpPr>
        <xdr:cNvPr id="252" name="円/楕円 251"/>
        <xdr:cNvSpPr/>
      </xdr:nvSpPr>
      <xdr:spPr>
        <a:xfrm>
          <a:off x="3746500" y="167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29114</xdr:rowOff>
    </xdr:from>
    <xdr:ext cx="534377" cy="259045"/>
    <xdr:sp macro="" textlink="">
      <xdr:nvSpPr>
        <xdr:cNvPr id="253" name="テキスト ボックス 252"/>
        <xdr:cNvSpPr txBox="1"/>
      </xdr:nvSpPr>
      <xdr:spPr>
        <a:xfrm>
          <a:off x="3530111" y="168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114151</xdr:rowOff>
    </xdr:from>
    <xdr:to>
      <xdr:col>4</xdr:col>
      <xdr:colOff>206375</xdr:colOff>
      <xdr:row>98</xdr:row>
      <xdr:rowOff>44301</xdr:rowOff>
    </xdr:to>
    <xdr:sp macro="" textlink="">
      <xdr:nvSpPr>
        <xdr:cNvPr id="254" name="円/楕円 253"/>
        <xdr:cNvSpPr/>
      </xdr:nvSpPr>
      <xdr:spPr>
        <a:xfrm>
          <a:off x="2857500" y="167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35428</xdr:rowOff>
    </xdr:from>
    <xdr:ext cx="534377" cy="259045"/>
    <xdr:sp macro="" textlink="">
      <xdr:nvSpPr>
        <xdr:cNvPr id="255" name="テキスト ボックス 254"/>
        <xdr:cNvSpPr txBox="1"/>
      </xdr:nvSpPr>
      <xdr:spPr>
        <a:xfrm>
          <a:off x="2641111" y="168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124310</xdr:rowOff>
    </xdr:from>
    <xdr:to>
      <xdr:col>3</xdr:col>
      <xdr:colOff>3175</xdr:colOff>
      <xdr:row>98</xdr:row>
      <xdr:rowOff>54460</xdr:rowOff>
    </xdr:to>
    <xdr:sp macro="" textlink="">
      <xdr:nvSpPr>
        <xdr:cNvPr id="256" name="円/楕円 255"/>
        <xdr:cNvSpPr/>
      </xdr:nvSpPr>
      <xdr:spPr>
        <a:xfrm>
          <a:off x="1968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45587</xdr:rowOff>
    </xdr:from>
    <xdr:ext cx="534377" cy="259045"/>
    <xdr:sp macro="" textlink="">
      <xdr:nvSpPr>
        <xdr:cNvPr id="257" name="テキスト ボックス 256"/>
        <xdr:cNvSpPr txBox="1"/>
      </xdr:nvSpPr>
      <xdr:spPr>
        <a:xfrm>
          <a:off x="1752111" y="168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103818</xdr:rowOff>
    </xdr:from>
    <xdr:to>
      <xdr:col>1</xdr:col>
      <xdr:colOff>485775</xdr:colOff>
      <xdr:row>98</xdr:row>
      <xdr:rowOff>33968</xdr:rowOff>
    </xdr:to>
    <xdr:sp macro="" textlink="">
      <xdr:nvSpPr>
        <xdr:cNvPr id="258" name="円/楕円 257"/>
        <xdr:cNvSpPr/>
      </xdr:nvSpPr>
      <xdr:spPr>
        <a:xfrm>
          <a:off x="1079500" y="16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25095</xdr:rowOff>
    </xdr:from>
    <xdr:ext cx="534377" cy="259045"/>
    <xdr:sp macro="" textlink="">
      <xdr:nvSpPr>
        <xdr:cNvPr id="259" name="テキスト ボックス 258"/>
        <xdr:cNvSpPr txBox="1"/>
      </xdr:nvSpPr>
      <xdr:spPr>
        <a:xfrm>
          <a:off x="863111" y="16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106904</xdr:rowOff>
    </xdr:from>
    <xdr:to>
      <xdr:col>15</xdr:col>
      <xdr:colOff>180975</xdr:colOff>
      <xdr:row>57</xdr:row>
      <xdr:rowOff>106225</xdr:rowOff>
    </xdr:to>
    <xdr:cxnSp macro="">
      <xdr:nvCxnSpPr>
        <xdr:cNvPr id="343" name="直線コネクタ 342"/>
        <xdr:cNvCxnSpPr/>
      </xdr:nvCxnSpPr>
      <xdr:spPr>
        <a:xfrm flipV="1">
          <a:off x="9639300" y="9708104"/>
          <a:ext cx="838200" cy="1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72351</xdr:rowOff>
    </xdr:from>
    <xdr:to>
      <xdr:col>14</xdr:col>
      <xdr:colOff>28575</xdr:colOff>
      <xdr:row>57</xdr:row>
      <xdr:rowOff>106225</xdr:rowOff>
    </xdr:to>
    <xdr:cxnSp macro="">
      <xdr:nvCxnSpPr>
        <xdr:cNvPr id="346" name="直線コネクタ 345"/>
        <xdr:cNvCxnSpPr/>
      </xdr:nvCxnSpPr>
      <xdr:spPr>
        <a:xfrm>
          <a:off x="8750300" y="9845001"/>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72351</xdr:rowOff>
    </xdr:from>
    <xdr:to>
      <xdr:col>12</xdr:col>
      <xdr:colOff>511175</xdr:colOff>
      <xdr:row>57</xdr:row>
      <xdr:rowOff>110401</xdr:rowOff>
    </xdr:to>
    <xdr:cxnSp macro="">
      <xdr:nvCxnSpPr>
        <xdr:cNvPr id="349" name="直線コネクタ 348"/>
        <xdr:cNvCxnSpPr/>
      </xdr:nvCxnSpPr>
      <xdr:spPr>
        <a:xfrm flipV="1">
          <a:off x="7861300" y="9845001"/>
          <a:ext cx="889000" cy="3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110401</xdr:rowOff>
    </xdr:from>
    <xdr:to>
      <xdr:col>11</xdr:col>
      <xdr:colOff>307975</xdr:colOff>
      <xdr:row>57</xdr:row>
      <xdr:rowOff>115549</xdr:rowOff>
    </xdr:to>
    <xdr:cxnSp macro="">
      <xdr:nvCxnSpPr>
        <xdr:cNvPr id="352" name="直線コネクタ 351"/>
        <xdr:cNvCxnSpPr/>
      </xdr:nvCxnSpPr>
      <xdr:spPr>
        <a:xfrm flipV="1">
          <a:off x="6972300" y="9883051"/>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56104</xdr:rowOff>
    </xdr:from>
    <xdr:to>
      <xdr:col>15</xdr:col>
      <xdr:colOff>231775</xdr:colOff>
      <xdr:row>56</xdr:row>
      <xdr:rowOff>157704</xdr:rowOff>
    </xdr:to>
    <xdr:sp macro="" textlink="">
      <xdr:nvSpPr>
        <xdr:cNvPr id="362" name="円/楕円 361"/>
        <xdr:cNvSpPr/>
      </xdr:nvSpPr>
      <xdr:spPr>
        <a:xfrm>
          <a:off x="10426700" y="96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78981</xdr:rowOff>
    </xdr:from>
    <xdr:ext cx="599010" cy="259045"/>
    <xdr:sp macro="" textlink="">
      <xdr:nvSpPr>
        <xdr:cNvPr id="363" name="農林水産業費該当値テキスト"/>
        <xdr:cNvSpPr txBox="1"/>
      </xdr:nvSpPr>
      <xdr:spPr>
        <a:xfrm>
          <a:off x="10528300" y="950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55425</xdr:rowOff>
    </xdr:from>
    <xdr:to>
      <xdr:col>14</xdr:col>
      <xdr:colOff>79375</xdr:colOff>
      <xdr:row>57</xdr:row>
      <xdr:rowOff>157025</xdr:rowOff>
    </xdr:to>
    <xdr:sp macro="" textlink="">
      <xdr:nvSpPr>
        <xdr:cNvPr id="364" name="円/楕円 363"/>
        <xdr:cNvSpPr/>
      </xdr:nvSpPr>
      <xdr:spPr>
        <a:xfrm>
          <a:off x="9588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148152</xdr:rowOff>
    </xdr:from>
    <xdr:ext cx="534377" cy="259045"/>
    <xdr:sp macro="" textlink="">
      <xdr:nvSpPr>
        <xdr:cNvPr id="365" name="テキスト ボックス 364"/>
        <xdr:cNvSpPr txBox="1"/>
      </xdr:nvSpPr>
      <xdr:spPr>
        <a:xfrm>
          <a:off x="9372111" y="99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21551</xdr:rowOff>
    </xdr:from>
    <xdr:to>
      <xdr:col>12</xdr:col>
      <xdr:colOff>561975</xdr:colOff>
      <xdr:row>57</xdr:row>
      <xdr:rowOff>123151</xdr:rowOff>
    </xdr:to>
    <xdr:sp macro="" textlink="">
      <xdr:nvSpPr>
        <xdr:cNvPr id="366" name="円/楕円 365"/>
        <xdr:cNvSpPr/>
      </xdr:nvSpPr>
      <xdr:spPr>
        <a:xfrm>
          <a:off x="8699500" y="9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114278</xdr:rowOff>
    </xdr:from>
    <xdr:ext cx="534377" cy="259045"/>
    <xdr:sp macro="" textlink="">
      <xdr:nvSpPr>
        <xdr:cNvPr id="367" name="テキスト ボックス 366"/>
        <xdr:cNvSpPr txBox="1"/>
      </xdr:nvSpPr>
      <xdr:spPr>
        <a:xfrm>
          <a:off x="8483111" y="98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59601</xdr:rowOff>
    </xdr:from>
    <xdr:to>
      <xdr:col>11</xdr:col>
      <xdr:colOff>358775</xdr:colOff>
      <xdr:row>57</xdr:row>
      <xdr:rowOff>161201</xdr:rowOff>
    </xdr:to>
    <xdr:sp macro="" textlink="">
      <xdr:nvSpPr>
        <xdr:cNvPr id="368" name="円/楕円 367"/>
        <xdr:cNvSpPr/>
      </xdr:nvSpPr>
      <xdr:spPr>
        <a:xfrm>
          <a:off x="7810500" y="98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152328</xdr:rowOff>
    </xdr:from>
    <xdr:ext cx="534377" cy="259045"/>
    <xdr:sp macro="" textlink="">
      <xdr:nvSpPr>
        <xdr:cNvPr id="369" name="テキスト ボックス 368"/>
        <xdr:cNvSpPr txBox="1"/>
      </xdr:nvSpPr>
      <xdr:spPr>
        <a:xfrm>
          <a:off x="7594111" y="99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64749</xdr:rowOff>
    </xdr:from>
    <xdr:to>
      <xdr:col>10</xdr:col>
      <xdr:colOff>155575</xdr:colOff>
      <xdr:row>57</xdr:row>
      <xdr:rowOff>166349</xdr:rowOff>
    </xdr:to>
    <xdr:sp macro="" textlink="">
      <xdr:nvSpPr>
        <xdr:cNvPr id="370" name="円/楕円 369"/>
        <xdr:cNvSpPr/>
      </xdr:nvSpPr>
      <xdr:spPr>
        <a:xfrm>
          <a:off x="6921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157476</xdr:rowOff>
    </xdr:from>
    <xdr:ext cx="534377" cy="259045"/>
    <xdr:sp macro="" textlink="">
      <xdr:nvSpPr>
        <xdr:cNvPr id="371" name="テキスト ボックス 370"/>
        <xdr:cNvSpPr txBox="1"/>
      </xdr:nvSpPr>
      <xdr:spPr>
        <a:xfrm>
          <a:off x="6705111" y="9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96241</xdr:rowOff>
    </xdr:from>
    <xdr:to>
      <xdr:col>15</xdr:col>
      <xdr:colOff>180975</xdr:colOff>
      <xdr:row>78</xdr:row>
      <xdr:rowOff>128524</xdr:rowOff>
    </xdr:to>
    <xdr:cxnSp macro="">
      <xdr:nvCxnSpPr>
        <xdr:cNvPr id="400" name="直線コネクタ 399"/>
        <xdr:cNvCxnSpPr/>
      </xdr:nvCxnSpPr>
      <xdr:spPr>
        <a:xfrm flipV="1">
          <a:off x="9639300" y="13469341"/>
          <a:ext cx="8382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128524</xdr:rowOff>
    </xdr:from>
    <xdr:to>
      <xdr:col>14</xdr:col>
      <xdr:colOff>28575</xdr:colOff>
      <xdr:row>78</xdr:row>
      <xdr:rowOff>137922</xdr:rowOff>
    </xdr:to>
    <xdr:cxnSp macro="">
      <xdr:nvCxnSpPr>
        <xdr:cNvPr id="403" name="直線コネクタ 402"/>
        <xdr:cNvCxnSpPr/>
      </xdr:nvCxnSpPr>
      <xdr:spPr>
        <a:xfrm flipV="1">
          <a:off x="8750300" y="1350162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128143</xdr:rowOff>
    </xdr:from>
    <xdr:to>
      <xdr:col>12</xdr:col>
      <xdr:colOff>511175</xdr:colOff>
      <xdr:row>78</xdr:row>
      <xdr:rowOff>137922</xdr:rowOff>
    </xdr:to>
    <xdr:cxnSp macro="">
      <xdr:nvCxnSpPr>
        <xdr:cNvPr id="406" name="直線コネクタ 405"/>
        <xdr:cNvCxnSpPr/>
      </xdr:nvCxnSpPr>
      <xdr:spPr>
        <a:xfrm>
          <a:off x="7861300" y="1350124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128143</xdr:rowOff>
    </xdr:from>
    <xdr:to>
      <xdr:col>11</xdr:col>
      <xdr:colOff>307975</xdr:colOff>
      <xdr:row>78</xdr:row>
      <xdr:rowOff>130924</xdr:rowOff>
    </xdr:to>
    <xdr:cxnSp macro="">
      <xdr:nvCxnSpPr>
        <xdr:cNvPr id="409" name="直線コネクタ 408"/>
        <xdr:cNvCxnSpPr/>
      </xdr:nvCxnSpPr>
      <xdr:spPr>
        <a:xfrm flipV="1">
          <a:off x="6972300" y="135012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45441</xdr:rowOff>
    </xdr:from>
    <xdr:to>
      <xdr:col>15</xdr:col>
      <xdr:colOff>231775</xdr:colOff>
      <xdr:row>78</xdr:row>
      <xdr:rowOff>147041</xdr:rowOff>
    </xdr:to>
    <xdr:sp macro="" textlink="">
      <xdr:nvSpPr>
        <xdr:cNvPr id="419" name="円/楕円 418"/>
        <xdr:cNvSpPr/>
      </xdr:nvSpPr>
      <xdr:spPr>
        <a:xfrm>
          <a:off x="10426700" y="134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131818</xdr:rowOff>
    </xdr:from>
    <xdr:ext cx="469744" cy="259045"/>
    <xdr:sp macro="" textlink="">
      <xdr:nvSpPr>
        <xdr:cNvPr id="420" name="商工費該当値テキスト"/>
        <xdr:cNvSpPr txBox="1"/>
      </xdr:nvSpPr>
      <xdr:spPr>
        <a:xfrm>
          <a:off x="10528300" y="133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77724</xdr:rowOff>
    </xdr:from>
    <xdr:to>
      <xdr:col>14</xdr:col>
      <xdr:colOff>79375</xdr:colOff>
      <xdr:row>79</xdr:row>
      <xdr:rowOff>7874</xdr:rowOff>
    </xdr:to>
    <xdr:sp macro="" textlink="">
      <xdr:nvSpPr>
        <xdr:cNvPr id="421" name="円/楕円 420"/>
        <xdr:cNvSpPr/>
      </xdr:nvSpPr>
      <xdr:spPr>
        <a:xfrm>
          <a:off x="9588500" y="134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170451</xdr:rowOff>
    </xdr:from>
    <xdr:ext cx="469744" cy="259045"/>
    <xdr:sp macro="" textlink="">
      <xdr:nvSpPr>
        <xdr:cNvPr id="422" name="テキスト ボックス 421"/>
        <xdr:cNvSpPr txBox="1"/>
      </xdr:nvSpPr>
      <xdr:spPr>
        <a:xfrm>
          <a:off x="9404427" y="135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87122</xdr:rowOff>
    </xdr:from>
    <xdr:to>
      <xdr:col>12</xdr:col>
      <xdr:colOff>561975</xdr:colOff>
      <xdr:row>79</xdr:row>
      <xdr:rowOff>17272</xdr:rowOff>
    </xdr:to>
    <xdr:sp macro="" textlink="">
      <xdr:nvSpPr>
        <xdr:cNvPr id="423" name="円/楕円 422"/>
        <xdr:cNvSpPr/>
      </xdr:nvSpPr>
      <xdr:spPr>
        <a:xfrm>
          <a:off x="86995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8399</xdr:rowOff>
    </xdr:from>
    <xdr:ext cx="469744" cy="259045"/>
    <xdr:sp macro="" textlink="">
      <xdr:nvSpPr>
        <xdr:cNvPr id="424" name="テキスト ボックス 423"/>
        <xdr:cNvSpPr txBox="1"/>
      </xdr:nvSpPr>
      <xdr:spPr>
        <a:xfrm>
          <a:off x="8515427" y="1355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77343</xdr:rowOff>
    </xdr:from>
    <xdr:to>
      <xdr:col>11</xdr:col>
      <xdr:colOff>358775</xdr:colOff>
      <xdr:row>79</xdr:row>
      <xdr:rowOff>7493</xdr:rowOff>
    </xdr:to>
    <xdr:sp macro="" textlink="">
      <xdr:nvSpPr>
        <xdr:cNvPr id="425" name="円/楕円 424"/>
        <xdr:cNvSpPr/>
      </xdr:nvSpPr>
      <xdr:spPr>
        <a:xfrm>
          <a:off x="7810500" y="134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170070</xdr:rowOff>
    </xdr:from>
    <xdr:ext cx="469744" cy="259045"/>
    <xdr:sp macro="" textlink="">
      <xdr:nvSpPr>
        <xdr:cNvPr id="426" name="テキスト ボックス 425"/>
        <xdr:cNvSpPr txBox="1"/>
      </xdr:nvSpPr>
      <xdr:spPr>
        <a:xfrm>
          <a:off x="7626427" y="135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80124</xdr:rowOff>
    </xdr:from>
    <xdr:to>
      <xdr:col>10</xdr:col>
      <xdr:colOff>155575</xdr:colOff>
      <xdr:row>79</xdr:row>
      <xdr:rowOff>10274</xdr:rowOff>
    </xdr:to>
    <xdr:sp macro="" textlink="">
      <xdr:nvSpPr>
        <xdr:cNvPr id="427" name="円/楕円 426"/>
        <xdr:cNvSpPr/>
      </xdr:nvSpPr>
      <xdr:spPr>
        <a:xfrm>
          <a:off x="6921500" y="134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1401</xdr:rowOff>
    </xdr:from>
    <xdr:ext cx="469744" cy="259045"/>
    <xdr:sp macro="" textlink="">
      <xdr:nvSpPr>
        <xdr:cNvPr id="428" name="テキスト ボックス 427"/>
        <xdr:cNvSpPr txBox="1"/>
      </xdr:nvSpPr>
      <xdr:spPr>
        <a:xfrm>
          <a:off x="6737427" y="1354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139235</xdr:rowOff>
    </xdr:from>
    <xdr:to>
      <xdr:col>15</xdr:col>
      <xdr:colOff>180975</xdr:colOff>
      <xdr:row>95</xdr:row>
      <xdr:rowOff>4871</xdr:rowOff>
    </xdr:to>
    <xdr:cxnSp macro="">
      <xdr:nvCxnSpPr>
        <xdr:cNvPr id="457" name="直線コネクタ 456"/>
        <xdr:cNvCxnSpPr/>
      </xdr:nvCxnSpPr>
      <xdr:spPr>
        <a:xfrm>
          <a:off x="9639300" y="16255535"/>
          <a:ext cx="838200" cy="3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119957</xdr:rowOff>
    </xdr:from>
    <xdr:to>
      <xdr:col>14</xdr:col>
      <xdr:colOff>28575</xdr:colOff>
      <xdr:row>94</xdr:row>
      <xdr:rowOff>139235</xdr:rowOff>
    </xdr:to>
    <xdr:cxnSp macro="">
      <xdr:nvCxnSpPr>
        <xdr:cNvPr id="460" name="直線コネクタ 459"/>
        <xdr:cNvCxnSpPr/>
      </xdr:nvCxnSpPr>
      <xdr:spPr>
        <a:xfrm>
          <a:off x="8750300" y="16236257"/>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117686</xdr:rowOff>
    </xdr:from>
    <xdr:to>
      <xdr:col>12</xdr:col>
      <xdr:colOff>511175</xdr:colOff>
      <xdr:row>94</xdr:row>
      <xdr:rowOff>119957</xdr:rowOff>
    </xdr:to>
    <xdr:cxnSp macro="">
      <xdr:nvCxnSpPr>
        <xdr:cNvPr id="463" name="直線コネクタ 462"/>
        <xdr:cNvCxnSpPr/>
      </xdr:nvCxnSpPr>
      <xdr:spPr>
        <a:xfrm>
          <a:off x="7861300" y="16233986"/>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117686</xdr:rowOff>
    </xdr:from>
    <xdr:to>
      <xdr:col>11</xdr:col>
      <xdr:colOff>307975</xdr:colOff>
      <xdr:row>94</xdr:row>
      <xdr:rowOff>169676</xdr:rowOff>
    </xdr:to>
    <xdr:cxnSp macro="">
      <xdr:nvCxnSpPr>
        <xdr:cNvPr id="466" name="直線コネクタ 465"/>
        <xdr:cNvCxnSpPr/>
      </xdr:nvCxnSpPr>
      <xdr:spPr>
        <a:xfrm flipV="1">
          <a:off x="6972300" y="16233986"/>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125521</xdr:rowOff>
    </xdr:from>
    <xdr:to>
      <xdr:col>15</xdr:col>
      <xdr:colOff>231775</xdr:colOff>
      <xdr:row>95</xdr:row>
      <xdr:rowOff>55671</xdr:rowOff>
    </xdr:to>
    <xdr:sp macro="" textlink="">
      <xdr:nvSpPr>
        <xdr:cNvPr id="476" name="円/楕円 475"/>
        <xdr:cNvSpPr/>
      </xdr:nvSpPr>
      <xdr:spPr>
        <a:xfrm>
          <a:off x="10426700" y="162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148398</xdr:rowOff>
    </xdr:from>
    <xdr:ext cx="534377" cy="259045"/>
    <xdr:sp macro="" textlink="">
      <xdr:nvSpPr>
        <xdr:cNvPr id="477" name="土木費該当値テキスト"/>
        <xdr:cNvSpPr txBox="1"/>
      </xdr:nvSpPr>
      <xdr:spPr>
        <a:xfrm>
          <a:off x="10528300" y="1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88435</xdr:rowOff>
    </xdr:from>
    <xdr:to>
      <xdr:col>14</xdr:col>
      <xdr:colOff>79375</xdr:colOff>
      <xdr:row>95</xdr:row>
      <xdr:rowOff>18585</xdr:rowOff>
    </xdr:to>
    <xdr:sp macro="" textlink="">
      <xdr:nvSpPr>
        <xdr:cNvPr id="478" name="円/楕円 477"/>
        <xdr:cNvSpPr/>
      </xdr:nvSpPr>
      <xdr:spPr>
        <a:xfrm>
          <a:off x="9588500" y="162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35112</xdr:rowOff>
    </xdr:from>
    <xdr:ext cx="599010" cy="259045"/>
    <xdr:sp macro="" textlink="">
      <xdr:nvSpPr>
        <xdr:cNvPr id="479" name="テキスト ボックス 478"/>
        <xdr:cNvSpPr txBox="1"/>
      </xdr:nvSpPr>
      <xdr:spPr>
        <a:xfrm>
          <a:off x="9339794" y="1597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69157</xdr:rowOff>
    </xdr:from>
    <xdr:to>
      <xdr:col>12</xdr:col>
      <xdr:colOff>561975</xdr:colOff>
      <xdr:row>94</xdr:row>
      <xdr:rowOff>170757</xdr:rowOff>
    </xdr:to>
    <xdr:sp macro="" textlink="">
      <xdr:nvSpPr>
        <xdr:cNvPr id="480" name="円/楕円 479"/>
        <xdr:cNvSpPr/>
      </xdr:nvSpPr>
      <xdr:spPr>
        <a:xfrm>
          <a:off x="8699500" y="161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15834</xdr:rowOff>
    </xdr:from>
    <xdr:ext cx="599010" cy="259045"/>
    <xdr:sp macro="" textlink="">
      <xdr:nvSpPr>
        <xdr:cNvPr id="481" name="テキスト ボックス 480"/>
        <xdr:cNvSpPr txBox="1"/>
      </xdr:nvSpPr>
      <xdr:spPr>
        <a:xfrm>
          <a:off x="8450794" y="1596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66886</xdr:rowOff>
    </xdr:from>
    <xdr:to>
      <xdr:col>11</xdr:col>
      <xdr:colOff>358775</xdr:colOff>
      <xdr:row>94</xdr:row>
      <xdr:rowOff>168486</xdr:rowOff>
    </xdr:to>
    <xdr:sp macro="" textlink="">
      <xdr:nvSpPr>
        <xdr:cNvPr id="482" name="円/楕円 481"/>
        <xdr:cNvSpPr/>
      </xdr:nvSpPr>
      <xdr:spPr>
        <a:xfrm>
          <a:off x="7810500" y="161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13563</xdr:rowOff>
    </xdr:from>
    <xdr:ext cx="599010" cy="259045"/>
    <xdr:sp macro="" textlink="">
      <xdr:nvSpPr>
        <xdr:cNvPr id="483" name="テキスト ボックス 482"/>
        <xdr:cNvSpPr txBox="1"/>
      </xdr:nvSpPr>
      <xdr:spPr>
        <a:xfrm>
          <a:off x="7561794" y="159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118876</xdr:rowOff>
    </xdr:from>
    <xdr:to>
      <xdr:col>10</xdr:col>
      <xdr:colOff>155575</xdr:colOff>
      <xdr:row>95</xdr:row>
      <xdr:rowOff>49026</xdr:rowOff>
    </xdr:to>
    <xdr:sp macro="" textlink="">
      <xdr:nvSpPr>
        <xdr:cNvPr id="484" name="円/楕円 483"/>
        <xdr:cNvSpPr/>
      </xdr:nvSpPr>
      <xdr:spPr>
        <a:xfrm>
          <a:off x="6921500" y="16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65553</xdr:rowOff>
    </xdr:from>
    <xdr:ext cx="534377" cy="259045"/>
    <xdr:sp macro="" textlink="">
      <xdr:nvSpPr>
        <xdr:cNvPr id="485" name="テキスト ボックス 484"/>
        <xdr:cNvSpPr txBox="1"/>
      </xdr:nvSpPr>
      <xdr:spPr>
        <a:xfrm>
          <a:off x="6705111" y="160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160968</xdr:rowOff>
    </xdr:from>
    <xdr:to>
      <xdr:col>23</xdr:col>
      <xdr:colOff>517525</xdr:colOff>
      <xdr:row>38</xdr:row>
      <xdr:rowOff>21034</xdr:rowOff>
    </xdr:to>
    <xdr:cxnSp macro="">
      <xdr:nvCxnSpPr>
        <xdr:cNvPr id="514" name="直線コネクタ 513"/>
        <xdr:cNvCxnSpPr/>
      </xdr:nvCxnSpPr>
      <xdr:spPr>
        <a:xfrm>
          <a:off x="15481300" y="6504618"/>
          <a:ext cx="8382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160968</xdr:rowOff>
    </xdr:from>
    <xdr:to>
      <xdr:col>22</xdr:col>
      <xdr:colOff>365125</xdr:colOff>
      <xdr:row>37</xdr:row>
      <xdr:rowOff>169052</xdr:rowOff>
    </xdr:to>
    <xdr:cxnSp macro="">
      <xdr:nvCxnSpPr>
        <xdr:cNvPr id="517" name="直線コネクタ 516"/>
        <xdr:cNvCxnSpPr/>
      </xdr:nvCxnSpPr>
      <xdr:spPr>
        <a:xfrm flipV="1">
          <a:off x="14592300" y="6504618"/>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169052</xdr:rowOff>
    </xdr:from>
    <xdr:to>
      <xdr:col>21</xdr:col>
      <xdr:colOff>161925</xdr:colOff>
      <xdr:row>38</xdr:row>
      <xdr:rowOff>35039</xdr:rowOff>
    </xdr:to>
    <xdr:cxnSp macro="">
      <xdr:nvCxnSpPr>
        <xdr:cNvPr id="520" name="直線コネクタ 519"/>
        <xdr:cNvCxnSpPr/>
      </xdr:nvCxnSpPr>
      <xdr:spPr>
        <a:xfrm flipV="1">
          <a:off x="13703300" y="6512702"/>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35039</xdr:rowOff>
    </xdr:from>
    <xdr:to>
      <xdr:col>19</xdr:col>
      <xdr:colOff>644525</xdr:colOff>
      <xdr:row>38</xdr:row>
      <xdr:rowOff>40785</xdr:rowOff>
    </xdr:to>
    <xdr:cxnSp macro="">
      <xdr:nvCxnSpPr>
        <xdr:cNvPr id="523" name="直線コネクタ 522"/>
        <xdr:cNvCxnSpPr/>
      </xdr:nvCxnSpPr>
      <xdr:spPr>
        <a:xfrm flipV="1">
          <a:off x="12814300" y="655013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141684</xdr:rowOff>
    </xdr:from>
    <xdr:to>
      <xdr:col>23</xdr:col>
      <xdr:colOff>568325</xdr:colOff>
      <xdr:row>38</xdr:row>
      <xdr:rowOff>71834</xdr:rowOff>
    </xdr:to>
    <xdr:sp macro="" textlink="">
      <xdr:nvSpPr>
        <xdr:cNvPr id="533" name="円/楕円 532"/>
        <xdr:cNvSpPr/>
      </xdr:nvSpPr>
      <xdr:spPr>
        <a:xfrm>
          <a:off x="16268700" y="64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56611</xdr:rowOff>
    </xdr:from>
    <xdr:ext cx="534377" cy="259045"/>
    <xdr:sp macro="" textlink="">
      <xdr:nvSpPr>
        <xdr:cNvPr id="534" name="消防費該当値テキスト"/>
        <xdr:cNvSpPr txBox="1"/>
      </xdr:nvSpPr>
      <xdr:spPr>
        <a:xfrm>
          <a:off x="16370300" y="64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110167</xdr:rowOff>
    </xdr:from>
    <xdr:to>
      <xdr:col>22</xdr:col>
      <xdr:colOff>415925</xdr:colOff>
      <xdr:row>38</xdr:row>
      <xdr:rowOff>40317</xdr:rowOff>
    </xdr:to>
    <xdr:sp macro="" textlink="">
      <xdr:nvSpPr>
        <xdr:cNvPr id="535" name="円/楕円 534"/>
        <xdr:cNvSpPr/>
      </xdr:nvSpPr>
      <xdr:spPr>
        <a:xfrm>
          <a:off x="15430500" y="64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31445</xdr:rowOff>
    </xdr:from>
    <xdr:ext cx="534377" cy="259045"/>
    <xdr:sp macro="" textlink="">
      <xdr:nvSpPr>
        <xdr:cNvPr id="536" name="テキスト ボックス 535"/>
        <xdr:cNvSpPr txBox="1"/>
      </xdr:nvSpPr>
      <xdr:spPr>
        <a:xfrm>
          <a:off x="15214111" y="654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118252</xdr:rowOff>
    </xdr:from>
    <xdr:to>
      <xdr:col>21</xdr:col>
      <xdr:colOff>212725</xdr:colOff>
      <xdr:row>38</xdr:row>
      <xdr:rowOff>48402</xdr:rowOff>
    </xdr:to>
    <xdr:sp macro="" textlink="">
      <xdr:nvSpPr>
        <xdr:cNvPr id="537" name="円/楕円 536"/>
        <xdr:cNvSpPr/>
      </xdr:nvSpPr>
      <xdr:spPr>
        <a:xfrm>
          <a:off x="14541500" y="64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39529</xdr:rowOff>
    </xdr:from>
    <xdr:ext cx="534377" cy="259045"/>
    <xdr:sp macro="" textlink="">
      <xdr:nvSpPr>
        <xdr:cNvPr id="538" name="テキスト ボックス 537"/>
        <xdr:cNvSpPr txBox="1"/>
      </xdr:nvSpPr>
      <xdr:spPr>
        <a:xfrm>
          <a:off x="14325111" y="65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155689</xdr:rowOff>
    </xdr:from>
    <xdr:to>
      <xdr:col>20</xdr:col>
      <xdr:colOff>9525</xdr:colOff>
      <xdr:row>38</xdr:row>
      <xdr:rowOff>85840</xdr:rowOff>
    </xdr:to>
    <xdr:sp macro="" textlink="">
      <xdr:nvSpPr>
        <xdr:cNvPr id="539" name="円/楕円 538"/>
        <xdr:cNvSpPr/>
      </xdr:nvSpPr>
      <xdr:spPr>
        <a:xfrm>
          <a:off x="13652500" y="6499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76966</xdr:rowOff>
    </xdr:from>
    <xdr:ext cx="534377" cy="259045"/>
    <xdr:sp macro="" textlink="">
      <xdr:nvSpPr>
        <xdr:cNvPr id="540" name="テキスト ボックス 539"/>
        <xdr:cNvSpPr txBox="1"/>
      </xdr:nvSpPr>
      <xdr:spPr>
        <a:xfrm>
          <a:off x="13436111" y="65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161435</xdr:rowOff>
    </xdr:from>
    <xdr:to>
      <xdr:col>18</xdr:col>
      <xdr:colOff>492125</xdr:colOff>
      <xdr:row>38</xdr:row>
      <xdr:rowOff>91585</xdr:rowOff>
    </xdr:to>
    <xdr:sp macro="" textlink="">
      <xdr:nvSpPr>
        <xdr:cNvPr id="541" name="円/楕円 540"/>
        <xdr:cNvSpPr/>
      </xdr:nvSpPr>
      <xdr:spPr>
        <a:xfrm>
          <a:off x="12763500" y="65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82712</xdr:rowOff>
    </xdr:from>
    <xdr:ext cx="534377" cy="259045"/>
    <xdr:sp macro="" textlink="">
      <xdr:nvSpPr>
        <xdr:cNvPr id="542" name="テキスト ボックス 541"/>
        <xdr:cNvSpPr txBox="1"/>
      </xdr:nvSpPr>
      <xdr:spPr>
        <a:xfrm>
          <a:off x="12547111" y="65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14601</xdr:rowOff>
    </xdr:from>
    <xdr:to>
      <xdr:col>23</xdr:col>
      <xdr:colOff>517525</xdr:colOff>
      <xdr:row>57</xdr:row>
      <xdr:rowOff>5242</xdr:rowOff>
    </xdr:to>
    <xdr:cxnSp macro="">
      <xdr:nvCxnSpPr>
        <xdr:cNvPr id="569" name="直線コネクタ 568"/>
        <xdr:cNvCxnSpPr/>
      </xdr:nvCxnSpPr>
      <xdr:spPr>
        <a:xfrm>
          <a:off x="15481300" y="9444351"/>
          <a:ext cx="838200" cy="3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14601</xdr:rowOff>
    </xdr:from>
    <xdr:to>
      <xdr:col>22</xdr:col>
      <xdr:colOff>365125</xdr:colOff>
      <xdr:row>57</xdr:row>
      <xdr:rowOff>20572</xdr:rowOff>
    </xdr:to>
    <xdr:cxnSp macro="">
      <xdr:nvCxnSpPr>
        <xdr:cNvPr id="572" name="直線コネクタ 571"/>
        <xdr:cNvCxnSpPr/>
      </xdr:nvCxnSpPr>
      <xdr:spPr>
        <a:xfrm flipV="1">
          <a:off x="14592300" y="9444351"/>
          <a:ext cx="889000" cy="3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20572</xdr:rowOff>
    </xdr:from>
    <xdr:to>
      <xdr:col>21</xdr:col>
      <xdr:colOff>161925</xdr:colOff>
      <xdr:row>57</xdr:row>
      <xdr:rowOff>53559</xdr:rowOff>
    </xdr:to>
    <xdr:cxnSp macro="">
      <xdr:nvCxnSpPr>
        <xdr:cNvPr id="575" name="直線コネクタ 574"/>
        <xdr:cNvCxnSpPr/>
      </xdr:nvCxnSpPr>
      <xdr:spPr>
        <a:xfrm flipV="1">
          <a:off x="13703300" y="979322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119350</xdr:rowOff>
    </xdr:from>
    <xdr:to>
      <xdr:col>19</xdr:col>
      <xdr:colOff>644525</xdr:colOff>
      <xdr:row>57</xdr:row>
      <xdr:rowOff>53559</xdr:rowOff>
    </xdr:to>
    <xdr:cxnSp macro="">
      <xdr:nvCxnSpPr>
        <xdr:cNvPr id="578" name="直線コネクタ 577"/>
        <xdr:cNvCxnSpPr/>
      </xdr:nvCxnSpPr>
      <xdr:spPr>
        <a:xfrm>
          <a:off x="12814300" y="9720550"/>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125892</xdr:rowOff>
    </xdr:from>
    <xdr:to>
      <xdr:col>23</xdr:col>
      <xdr:colOff>568325</xdr:colOff>
      <xdr:row>57</xdr:row>
      <xdr:rowOff>56042</xdr:rowOff>
    </xdr:to>
    <xdr:sp macro="" textlink="">
      <xdr:nvSpPr>
        <xdr:cNvPr id="588" name="円/楕円 587"/>
        <xdr:cNvSpPr/>
      </xdr:nvSpPr>
      <xdr:spPr>
        <a:xfrm>
          <a:off x="162687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104319</xdr:rowOff>
    </xdr:from>
    <xdr:ext cx="534377" cy="259045"/>
    <xdr:sp macro="" textlink="">
      <xdr:nvSpPr>
        <xdr:cNvPr id="589" name="教育費該当値テキスト"/>
        <xdr:cNvSpPr txBox="1"/>
      </xdr:nvSpPr>
      <xdr:spPr>
        <a:xfrm>
          <a:off x="16370300" y="97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135251</xdr:rowOff>
    </xdr:from>
    <xdr:to>
      <xdr:col>22</xdr:col>
      <xdr:colOff>415925</xdr:colOff>
      <xdr:row>55</xdr:row>
      <xdr:rowOff>65401</xdr:rowOff>
    </xdr:to>
    <xdr:sp macro="" textlink="">
      <xdr:nvSpPr>
        <xdr:cNvPr id="590" name="円/楕円 589"/>
        <xdr:cNvSpPr/>
      </xdr:nvSpPr>
      <xdr:spPr>
        <a:xfrm>
          <a:off x="15430500" y="93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81928</xdr:rowOff>
    </xdr:from>
    <xdr:ext cx="599010" cy="259045"/>
    <xdr:sp macro="" textlink="">
      <xdr:nvSpPr>
        <xdr:cNvPr id="591" name="テキスト ボックス 590"/>
        <xdr:cNvSpPr txBox="1"/>
      </xdr:nvSpPr>
      <xdr:spPr>
        <a:xfrm>
          <a:off x="15181794" y="91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141222</xdr:rowOff>
    </xdr:from>
    <xdr:to>
      <xdr:col>21</xdr:col>
      <xdr:colOff>212725</xdr:colOff>
      <xdr:row>57</xdr:row>
      <xdr:rowOff>71372</xdr:rowOff>
    </xdr:to>
    <xdr:sp macro="" textlink="">
      <xdr:nvSpPr>
        <xdr:cNvPr id="592" name="円/楕円 591"/>
        <xdr:cNvSpPr/>
      </xdr:nvSpPr>
      <xdr:spPr>
        <a:xfrm>
          <a:off x="14541500" y="97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62499</xdr:rowOff>
    </xdr:from>
    <xdr:ext cx="534377" cy="259045"/>
    <xdr:sp macro="" textlink="">
      <xdr:nvSpPr>
        <xdr:cNvPr id="593" name="テキスト ボックス 592"/>
        <xdr:cNvSpPr txBox="1"/>
      </xdr:nvSpPr>
      <xdr:spPr>
        <a:xfrm>
          <a:off x="14325111" y="983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2759</xdr:rowOff>
    </xdr:from>
    <xdr:to>
      <xdr:col>20</xdr:col>
      <xdr:colOff>9525</xdr:colOff>
      <xdr:row>57</xdr:row>
      <xdr:rowOff>104359</xdr:rowOff>
    </xdr:to>
    <xdr:sp macro="" textlink="">
      <xdr:nvSpPr>
        <xdr:cNvPr id="594" name="円/楕円 593"/>
        <xdr:cNvSpPr/>
      </xdr:nvSpPr>
      <xdr:spPr>
        <a:xfrm>
          <a:off x="13652500" y="97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95486</xdr:rowOff>
    </xdr:from>
    <xdr:ext cx="534377" cy="259045"/>
    <xdr:sp macro="" textlink="">
      <xdr:nvSpPr>
        <xdr:cNvPr id="595" name="テキスト ボックス 594"/>
        <xdr:cNvSpPr txBox="1"/>
      </xdr:nvSpPr>
      <xdr:spPr>
        <a:xfrm>
          <a:off x="13436111" y="98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68550</xdr:rowOff>
    </xdr:from>
    <xdr:to>
      <xdr:col>18</xdr:col>
      <xdr:colOff>492125</xdr:colOff>
      <xdr:row>56</xdr:row>
      <xdr:rowOff>170150</xdr:rowOff>
    </xdr:to>
    <xdr:sp macro="" textlink="">
      <xdr:nvSpPr>
        <xdr:cNvPr id="596" name="円/楕円 595"/>
        <xdr:cNvSpPr/>
      </xdr:nvSpPr>
      <xdr:spPr>
        <a:xfrm>
          <a:off x="12763500" y="96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161277</xdr:rowOff>
    </xdr:from>
    <xdr:ext cx="534377" cy="259045"/>
    <xdr:sp macro="" textlink="">
      <xdr:nvSpPr>
        <xdr:cNvPr id="597" name="テキスト ボックス 596"/>
        <xdr:cNvSpPr txBox="1"/>
      </xdr:nvSpPr>
      <xdr:spPr>
        <a:xfrm>
          <a:off x="12547111" y="97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124699</xdr:rowOff>
    </xdr:from>
    <xdr:to>
      <xdr:col>23</xdr:col>
      <xdr:colOff>517525</xdr:colOff>
      <xdr:row>78</xdr:row>
      <xdr:rowOff>132372</xdr:rowOff>
    </xdr:to>
    <xdr:cxnSp macro="">
      <xdr:nvCxnSpPr>
        <xdr:cNvPr id="624" name="直線コネクタ 623"/>
        <xdr:cNvCxnSpPr/>
      </xdr:nvCxnSpPr>
      <xdr:spPr>
        <a:xfrm flipV="1">
          <a:off x="15481300" y="13497799"/>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132372</xdr:rowOff>
    </xdr:from>
    <xdr:to>
      <xdr:col>22</xdr:col>
      <xdr:colOff>365125</xdr:colOff>
      <xdr:row>78</xdr:row>
      <xdr:rowOff>134689</xdr:rowOff>
    </xdr:to>
    <xdr:cxnSp macro="">
      <xdr:nvCxnSpPr>
        <xdr:cNvPr id="627" name="直線コネクタ 626"/>
        <xdr:cNvCxnSpPr/>
      </xdr:nvCxnSpPr>
      <xdr:spPr>
        <a:xfrm flipV="1">
          <a:off x="14592300" y="13505472"/>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128736</xdr:rowOff>
    </xdr:from>
    <xdr:to>
      <xdr:col>21</xdr:col>
      <xdr:colOff>161925</xdr:colOff>
      <xdr:row>78</xdr:row>
      <xdr:rowOff>134689</xdr:rowOff>
    </xdr:to>
    <xdr:cxnSp macro="">
      <xdr:nvCxnSpPr>
        <xdr:cNvPr id="630" name="直線コネクタ 629"/>
        <xdr:cNvCxnSpPr/>
      </xdr:nvCxnSpPr>
      <xdr:spPr>
        <a:xfrm>
          <a:off x="13703300" y="13501836"/>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128736</xdr:rowOff>
    </xdr:from>
    <xdr:to>
      <xdr:col>19</xdr:col>
      <xdr:colOff>644525</xdr:colOff>
      <xdr:row>78</xdr:row>
      <xdr:rowOff>129330</xdr:rowOff>
    </xdr:to>
    <xdr:cxnSp macro="">
      <xdr:nvCxnSpPr>
        <xdr:cNvPr id="633" name="直線コネクタ 632"/>
        <xdr:cNvCxnSpPr/>
      </xdr:nvCxnSpPr>
      <xdr:spPr>
        <a:xfrm flipV="1">
          <a:off x="12814300" y="1350183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73899</xdr:rowOff>
    </xdr:from>
    <xdr:to>
      <xdr:col>23</xdr:col>
      <xdr:colOff>568325</xdr:colOff>
      <xdr:row>79</xdr:row>
      <xdr:rowOff>4049</xdr:rowOff>
    </xdr:to>
    <xdr:sp macro="" textlink="">
      <xdr:nvSpPr>
        <xdr:cNvPr id="643" name="円/楕円 642"/>
        <xdr:cNvSpPr/>
      </xdr:nvSpPr>
      <xdr:spPr>
        <a:xfrm>
          <a:off x="162687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81572</xdr:rowOff>
    </xdr:from>
    <xdr:to>
      <xdr:col>22</xdr:col>
      <xdr:colOff>415925</xdr:colOff>
      <xdr:row>79</xdr:row>
      <xdr:rowOff>11722</xdr:rowOff>
    </xdr:to>
    <xdr:sp macro="" textlink="">
      <xdr:nvSpPr>
        <xdr:cNvPr id="645" name="円/楕円 644"/>
        <xdr:cNvSpPr/>
      </xdr:nvSpPr>
      <xdr:spPr>
        <a:xfrm>
          <a:off x="15430500" y="134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2849</xdr:rowOff>
    </xdr:from>
    <xdr:ext cx="469744" cy="259045"/>
    <xdr:sp macro="" textlink="">
      <xdr:nvSpPr>
        <xdr:cNvPr id="646" name="テキスト ボックス 645"/>
        <xdr:cNvSpPr txBox="1"/>
      </xdr:nvSpPr>
      <xdr:spPr>
        <a:xfrm>
          <a:off x="15246427" y="135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83889</xdr:rowOff>
    </xdr:from>
    <xdr:to>
      <xdr:col>21</xdr:col>
      <xdr:colOff>212725</xdr:colOff>
      <xdr:row>79</xdr:row>
      <xdr:rowOff>14039</xdr:rowOff>
    </xdr:to>
    <xdr:sp macro="" textlink="">
      <xdr:nvSpPr>
        <xdr:cNvPr id="647" name="円/楕円 646"/>
        <xdr:cNvSpPr/>
      </xdr:nvSpPr>
      <xdr:spPr>
        <a:xfrm>
          <a:off x="14541500" y="134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5166</xdr:rowOff>
    </xdr:from>
    <xdr:ext cx="469744" cy="259045"/>
    <xdr:sp macro="" textlink="">
      <xdr:nvSpPr>
        <xdr:cNvPr id="648" name="テキスト ボックス 647"/>
        <xdr:cNvSpPr txBox="1"/>
      </xdr:nvSpPr>
      <xdr:spPr>
        <a:xfrm>
          <a:off x="14357427" y="1354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77936</xdr:rowOff>
    </xdr:from>
    <xdr:to>
      <xdr:col>20</xdr:col>
      <xdr:colOff>9525</xdr:colOff>
      <xdr:row>79</xdr:row>
      <xdr:rowOff>8086</xdr:rowOff>
    </xdr:to>
    <xdr:sp macro="" textlink="">
      <xdr:nvSpPr>
        <xdr:cNvPr id="649" name="円/楕円 648"/>
        <xdr:cNvSpPr/>
      </xdr:nvSpPr>
      <xdr:spPr>
        <a:xfrm>
          <a:off x="13652500" y="134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170663</xdr:rowOff>
    </xdr:from>
    <xdr:ext cx="469744" cy="259045"/>
    <xdr:sp macro="" textlink="">
      <xdr:nvSpPr>
        <xdr:cNvPr id="650" name="テキスト ボックス 649"/>
        <xdr:cNvSpPr txBox="1"/>
      </xdr:nvSpPr>
      <xdr:spPr>
        <a:xfrm>
          <a:off x="13468427" y="1354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78530</xdr:rowOff>
    </xdr:from>
    <xdr:to>
      <xdr:col>18</xdr:col>
      <xdr:colOff>492125</xdr:colOff>
      <xdr:row>79</xdr:row>
      <xdr:rowOff>8680</xdr:rowOff>
    </xdr:to>
    <xdr:sp macro="" textlink="">
      <xdr:nvSpPr>
        <xdr:cNvPr id="651" name="円/楕円 650"/>
        <xdr:cNvSpPr/>
      </xdr:nvSpPr>
      <xdr:spPr>
        <a:xfrm>
          <a:off x="12763500" y="134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171257</xdr:rowOff>
    </xdr:from>
    <xdr:ext cx="469744" cy="259045"/>
    <xdr:sp macro="" textlink="">
      <xdr:nvSpPr>
        <xdr:cNvPr id="652" name="テキスト ボックス 651"/>
        <xdr:cNvSpPr txBox="1"/>
      </xdr:nvSpPr>
      <xdr:spPr>
        <a:xfrm>
          <a:off x="12579427" y="1354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70169</xdr:rowOff>
    </xdr:from>
    <xdr:to>
      <xdr:col>23</xdr:col>
      <xdr:colOff>517525</xdr:colOff>
      <xdr:row>96</xdr:row>
      <xdr:rowOff>81133</xdr:rowOff>
    </xdr:to>
    <xdr:cxnSp macro="">
      <xdr:nvCxnSpPr>
        <xdr:cNvPr id="679" name="直線コネクタ 678"/>
        <xdr:cNvCxnSpPr/>
      </xdr:nvCxnSpPr>
      <xdr:spPr>
        <a:xfrm>
          <a:off x="15481300" y="16529369"/>
          <a:ext cx="8382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9604</xdr:rowOff>
    </xdr:from>
    <xdr:to>
      <xdr:col>22</xdr:col>
      <xdr:colOff>365125</xdr:colOff>
      <xdr:row>96</xdr:row>
      <xdr:rowOff>70169</xdr:rowOff>
    </xdr:to>
    <xdr:cxnSp macro="">
      <xdr:nvCxnSpPr>
        <xdr:cNvPr id="682" name="直線コネクタ 681"/>
        <xdr:cNvCxnSpPr/>
      </xdr:nvCxnSpPr>
      <xdr:spPr>
        <a:xfrm>
          <a:off x="14592300" y="16468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9604</xdr:rowOff>
    </xdr:from>
    <xdr:to>
      <xdr:col>21</xdr:col>
      <xdr:colOff>161925</xdr:colOff>
      <xdr:row>96</xdr:row>
      <xdr:rowOff>13303</xdr:rowOff>
    </xdr:to>
    <xdr:cxnSp macro="">
      <xdr:nvCxnSpPr>
        <xdr:cNvPr id="685" name="直線コネクタ 684"/>
        <xdr:cNvCxnSpPr/>
      </xdr:nvCxnSpPr>
      <xdr:spPr>
        <a:xfrm flipV="1">
          <a:off x="13703300" y="16468804"/>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166757</xdr:rowOff>
    </xdr:from>
    <xdr:to>
      <xdr:col>19</xdr:col>
      <xdr:colOff>644525</xdr:colOff>
      <xdr:row>96</xdr:row>
      <xdr:rowOff>13303</xdr:rowOff>
    </xdr:to>
    <xdr:cxnSp macro="">
      <xdr:nvCxnSpPr>
        <xdr:cNvPr id="688" name="直線コネクタ 687"/>
        <xdr:cNvCxnSpPr/>
      </xdr:nvCxnSpPr>
      <xdr:spPr>
        <a:xfrm>
          <a:off x="12814300" y="1645450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30333</xdr:rowOff>
    </xdr:from>
    <xdr:to>
      <xdr:col>23</xdr:col>
      <xdr:colOff>568325</xdr:colOff>
      <xdr:row>96</xdr:row>
      <xdr:rowOff>131933</xdr:rowOff>
    </xdr:to>
    <xdr:sp macro="" textlink="">
      <xdr:nvSpPr>
        <xdr:cNvPr id="698" name="円/楕円 697"/>
        <xdr:cNvSpPr/>
      </xdr:nvSpPr>
      <xdr:spPr>
        <a:xfrm>
          <a:off x="162687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8760</xdr:rowOff>
    </xdr:from>
    <xdr:ext cx="534377" cy="259045"/>
    <xdr:sp macro="" textlink="">
      <xdr:nvSpPr>
        <xdr:cNvPr id="699" name="公債費該当値テキスト"/>
        <xdr:cNvSpPr txBox="1"/>
      </xdr:nvSpPr>
      <xdr:spPr>
        <a:xfrm>
          <a:off x="16370300" y="164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19369</xdr:rowOff>
    </xdr:from>
    <xdr:to>
      <xdr:col>22</xdr:col>
      <xdr:colOff>415925</xdr:colOff>
      <xdr:row>96</xdr:row>
      <xdr:rowOff>120969</xdr:rowOff>
    </xdr:to>
    <xdr:sp macro="" textlink="">
      <xdr:nvSpPr>
        <xdr:cNvPr id="700" name="円/楕円 699"/>
        <xdr:cNvSpPr/>
      </xdr:nvSpPr>
      <xdr:spPr>
        <a:xfrm>
          <a:off x="15430500" y="16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112096</xdr:rowOff>
    </xdr:from>
    <xdr:ext cx="534377" cy="259045"/>
    <xdr:sp macro="" textlink="">
      <xdr:nvSpPr>
        <xdr:cNvPr id="701" name="テキスト ボックス 700"/>
        <xdr:cNvSpPr txBox="1"/>
      </xdr:nvSpPr>
      <xdr:spPr>
        <a:xfrm>
          <a:off x="15214111" y="165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130254</xdr:rowOff>
    </xdr:from>
    <xdr:to>
      <xdr:col>21</xdr:col>
      <xdr:colOff>212725</xdr:colOff>
      <xdr:row>96</xdr:row>
      <xdr:rowOff>60404</xdr:rowOff>
    </xdr:to>
    <xdr:sp macro="" textlink="">
      <xdr:nvSpPr>
        <xdr:cNvPr id="702" name="円/楕円 701"/>
        <xdr:cNvSpPr/>
      </xdr:nvSpPr>
      <xdr:spPr>
        <a:xfrm>
          <a:off x="145415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51531</xdr:rowOff>
    </xdr:from>
    <xdr:ext cx="599010" cy="259045"/>
    <xdr:sp macro="" textlink="">
      <xdr:nvSpPr>
        <xdr:cNvPr id="703" name="テキスト ボックス 702"/>
        <xdr:cNvSpPr txBox="1"/>
      </xdr:nvSpPr>
      <xdr:spPr>
        <a:xfrm>
          <a:off x="14292794" y="165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133953</xdr:rowOff>
    </xdr:from>
    <xdr:to>
      <xdr:col>20</xdr:col>
      <xdr:colOff>9525</xdr:colOff>
      <xdr:row>96</xdr:row>
      <xdr:rowOff>64103</xdr:rowOff>
    </xdr:to>
    <xdr:sp macro="" textlink="">
      <xdr:nvSpPr>
        <xdr:cNvPr id="704" name="円/楕円 703"/>
        <xdr:cNvSpPr/>
      </xdr:nvSpPr>
      <xdr:spPr>
        <a:xfrm>
          <a:off x="13652500" y="164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55230</xdr:rowOff>
    </xdr:from>
    <xdr:ext cx="599010" cy="259045"/>
    <xdr:sp macro="" textlink="">
      <xdr:nvSpPr>
        <xdr:cNvPr id="705" name="テキスト ボックス 704"/>
        <xdr:cNvSpPr txBox="1"/>
      </xdr:nvSpPr>
      <xdr:spPr>
        <a:xfrm>
          <a:off x="13403794" y="165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115957</xdr:rowOff>
    </xdr:from>
    <xdr:to>
      <xdr:col>18</xdr:col>
      <xdr:colOff>492125</xdr:colOff>
      <xdr:row>96</xdr:row>
      <xdr:rowOff>46107</xdr:rowOff>
    </xdr:to>
    <xdr:sp macro="" textlink="">
      <xdr:nvSpPr>
        <xdr:cNvPr id="706" name="円/楕円 705"/>
        <xdr:cNvSpPr/>
      </xdr:nvSpPr>
      <xdr:spPr>
        <a:xfrm>
          <a:off x="12763500" y="16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37234</xdr:rowOff>
    </xdr:from>
    <xdr:ext cx="599010" cy="259045"/>
    <xdr:sp macro="" textlink="">
      <xdr:nvSpPr>
        <xdr:cNvPr id="707" name="テキスト ボックス 706"/>
        <xdr:cNvSpPr txBox="1"/>
      </xdr:nvSpPr>
      <xdr:spPr>
        <a:xfrm>
          <a:off x="12514794" y="1649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農林水産業費が類似団体平均に比べ増加した理由は、農業振興を図るため、乾燥調整貯蔵施設整備補助事業に取り組んだことによるものである。</a:t>
          </a:r>
          <a:endParaRPr lang="ja-JP" altLang="ja-JP" sz="1300">
            <a:effectLst/>
          </a:endParaRPr>
        </a:p>
        <a:p>
          <a:r>
            <a:rPr kumimoji="1" lang="ja-JP" altLang="ja-JP" sz="1300">
              <a:solidFill>
                <a:schemeClr val="dk1"/>
              </a:solidFill>
              <a:effectLst/>
              <a:latin typeface="+mn-lt"/>
              <a:ea typeface="+mn-ea"/>
              <a:cs typeface="+mn-cs"/>
            </a:rPr>
            <a:t>土木費が類似団体平均に比べ高止まりしているのは、道路橋りょう整備事業や公園整備事業等の増のため普通建設事業費が増加しつづけたことが主な要因である。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行財政改革を着実に進めていることから、実質収支額は継続的に黒字を確保している。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適切な財源の確保と歳出の精査により、財政</a:t>
          </a:r>
          <a:r>
            <a:rPr lang="ja-JP" altLang="ja-JP" sz="1300" b="0" i="0" baseline="0">
              <a:solidFill>
                <a:schemeClr val="dk1"/>
              </a:solidFill>
              <a:effectLst/>
              <a:latin typeface="+mn-lt"/>
              <a:ea typeface="+mn-ea"/>
              <a:cs typeface="+mn-cs"/>
            </a:rPr>
            <a:t>健全化を図る。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黒字額の拡大のため、持続的な経営の健全化に努めることとしている。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5378415</v>
      </c>
      <c r="BO4" s="379"/>
      <c r="BP4" s="379"/>
      <c r="BQ4" s="379"/>
      <c r="BR4" s="379"/>
      <c r="BS4" s="379"/>
      <c r="BT4" s="379"/>
      <c r="BU4" s="380"/>
      <c r="BV4" s="378">
        <v>5623117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5252282</v>
      </c>
      <c r="BO5" s="384"/>
      <c r="BP5" s="384"/>
      <c r="BQ5" s="384"/>
      <c r="BR5" s="384"/>
      <c r="BS5" s="384"/>
      <c r="BT5" s="384"/>
      <c r="BU5" s="385"/>
      <c r="BV5" s="383">
        <v>5490678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76.900000000000006</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126133</v>
      </c>
      <c r="BO6" s="384"/>
      <c r="BP6" s="384"/>
      <c r="BQ6" s="384"/>
      <c r="BR6" s="384"/>
      <c r="BS6" s="384"/>
      <c r="BT6" s="384"/>
      <c r="BU6" s="385"/>
      <c r="BV6" s="383">
        <v>132439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81.2</v>
      </c>
      <c r="CU6" s="530"/>
      <c r="CV6" s="530"/>
      <c r="CW6" s="530"/>
      <c r="CX6" s="530"/>
      <c r="CY6" s="530"/>
      <c r="CZ6" s="530"/>
      <c r="DA6" s="531"/>
      <c r="DB6" s="529">
        <v>89.1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8211</v>
      </c>
      <c r="BO7" s="384"/>
      <c r="BP7" s="384"/>
      <c r="BQ7" s="384"/>
      <c r="BR7" s="384"/>
      <c r="BS7" s="384"/>
      <c r="BT7" s="384"/>
      <c r="BU7" s="385"/>
      <c r="BV7" s="383">
        <v>24482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3114773</v>
      </c>
      <c r="CU7" s="384"/>
      <c r="CV7" s="384"/>
      <c r="CW7" s="384"/>
      <c r="CX7" s="384"/>
      <c r="CY7" s="384"/>
      <c r="CZ7" s="384"/>
      <c r="DA7" s="385"/>
      <c r="DB7" s="383">
        <v>3077984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117922</v>
      </c>
      <c r="BO8" s="384"/>
      <c r="BP8" s="384"/>
      <c r="BQ8" s="384"/>
      <c r="BR8" s="384"/>
      <c r="BS8" s="384"/>
      <c r="BT8" s="384"/>
      <c r="BU8" s="385"/>
      <c r="BV8" s="383">
        <v>107957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7018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9965</v>
      </c>
      <c r="BO9" s="384"/>
      <c r="BP9" s="384"/>
      <c r="BQ9" s="384"/>
      <c r="BR9" s="384"/>
      <c r="BS9" s="384"/>
      <c r="BT9" s="384"/>
      <c r="BU9" s="385"/>
      <c r="BV9" s="383">
        <v>1185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7345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1198</v>
      </c>
      <c r="BO10" s="384"/>
      <c r="BP10" s="384"/>
      <c r="BQ10" s="384"/>
      <c r="BR10" s="384"/>
      <c r="BS10" s="384"/>
      <c r="BT10" s="384"/>
      <c r="BU10" s="385"/>
      <c r="BV10" s="383">
        <v>1166</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7199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7195</v>
      </c>
      <c r="S13" s="485"/>
      <c r="T13" s="485"/>
      <c r="U13" s="485"/>
      <c r="V13" s="486"/>
      <c r="W13" s="472" t="s">
        <v>121</v>
      </c>
      <c r="X13" s="398"/>
      <c r="Y13" s="398"/>
      <c r="Z13" s="398"/>
      <c r="AA13" s="398"/>
      <c r="AB13" s="399"/>
      <c r="AC13" s="359">
        <v>726</v>
      </c>
      <c r="AD13" s="360"/>
      <c r="AE13" s="360"/>
      <c r="AF13" s="360"/>
      <c r="AG13" s="361"/>
      <c r="AH13" s="359">
        <v>922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11163</v>
      </c>
      <c r="BO13" s="384"/>
      <c r="BP13" s="384"/>
      <c r="BQ13" s="384"/>
      <c r="BR13" s="384"/>
      <c r="BS13" s="384"/>
      <c r="BT13" s="384"/>
      <c r="BU13" s="385"/>
      <c r="BV13" s="383">
        <v>2351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7264</v>
      </c>
      <c r="S14" s="485"/>
      <c r="T14" s="485"/>
      <c r="U14" s="485"/>
      <c r="V14" s="486"/>
      <c r="W14" s="487"/>
      <c r="X14" s="401"/>
      <c r="Y14" s="401"/>
      <c r="Z14" s="401"/>
      <c r="AA14" s="401"/>
      <c r="AB14" s="402"/>
      <c r="AC14" s="477">
        <v>21</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9.4</v>
      </c>
      <c r="CU14" s="456"/>
      <c r="CV14" s="456"/>
      <c r="CW14" s="456"/>
      <c r="CX14" s="456"/>
      <c r="CY14" s="456"/>
      <c r="CZ14" s="456"/>
      <c r="DA14" s="457"/>
      <c r="DB14" s="488">
        <v>17.100000000000001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7259</v>
      </c>
      <c r="S15" s="485"/>
      <c r="T15" s="485"/>
      <c r="U15" s="485"/>
      <c r="V15" s="486"/>
      <c r="W15" s="472" t="s">
        <v>128</v>
      </c>
      <c r="X15" s="398"/>
      <c r="Y15" s="398"/>
      <c r="Z15" s="398"/>
      <c r="AA15" s="398"/>
      <c r="AB15" s="399"/>
      <c r="AC15" s="359">
        <v>479</v>
      </c>
      <c r="AD15" s="360"/>
      <c r="AE15" s="360"/>
      <c r="AF15" s="360"/>
      <c r="AG15" s="361"/>
      <c r="AH15" s="359">
        <v>565</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806240</v>
      </c>
      <c r="BO15" s="379"/>
      <c r="BP15" s="379"/>
      <c r="BQ15" s="379"/>
      <c r="BR15" s="379"/>
      <c r="BS15" s="379"/>
      <c r="BT15" s="379"/>
      <c r="BU15" s="380"/>
      <c r="BV15" s="378">
        <v>780451</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13.9</v>
      </c>
      <c r="AD16" s="478"/>
      <c r="AE16" s="478"/>
      <c r="AF16" s="478"/>
      <c r="AG16" s="479"/>
      <c r="AH16" s="477">
        <v>15.3</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2737584</v>
      </c>
      <c r="BO16" s="384"/>
      <c r="BP16" s="384"/>
      <c r="BQ16" s="384"/>
      <c r="BR16" s="384"/>
      <c r="BS16" s="384"/>
      <c r="BT16" s="384"/>
      <c r="BU16" s="385"/>
      <c r="BV16" s="383">
        <v>2701053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8"/>
      <c r="Y17" s="398"/>
      <c r="Z17" s="398"/>
      <c r="AA17" s="398"/>
      <c r="AB17" s="399"/>
      <c r="AC17" s="359">
        <v>2247</v>
      </c>
      <c r="AD17" s="360"/>
      <c r="AE17" s="360"/>
      <c r="AF17" s="360"/>
      <c r="AG17" s="361"/>
      <c r="AH17" s="359">
        <v>2169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1006428</v>
      </c>
      <c r="BO17" s="384"/>
      <c r="BP17" s="384"/>
      <c r="BQ17" s="384"/>
      <c r="BR17" s="384"/>
      <c r="BS17" s="384"/>
      <c r="BT17" s="384"/>
      <c r="BU17" s="385"/>
      <c r="BV17" s="383">
        <v>982313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139.41999999999999</v>
      </c>
      <c r="M18" s="448"/>
      <c r="N18" s="448"/>
      <c r="O18" s="448"/>
      <c r="P18" s="448"/>
      <c r="Q18" s="448"/>
      <c r="R18" s="449"/>
      <c r="S18" s="449"/>
      <c r="T18" s="449"/>
      <c r="U18" s="449"/>
      <c r="V18" s="450"/>
      <c r="W18" s="464"/>
      <c r="X18" s="465"/>
      <c r="Y18" s="465"/>
      <c r="Z18" s="465"/>
      <c r="AA18" s="465"/>
      <c r="AB18" s="473"/>
      <c r="AC18" s="347">
        <v>65.099999999999994</v>
      </c>
      <c r="AD18" s="348"/>
      <c r="AE18" s="348"/>
      <c r="AF18" s="348"/>
      <c r="AG18" s="451"/>
      <c r="AH18" s="347">
        <v>58.9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2424801</v>
      </c>
      <c r="BO18" s="384"/>
      <c r="BP18" s="384"/>
      <c r="BQ18" s="384"/>
      <c r="BR18" s="384"/>
      <c r="BS18" s="384"/>
      <c r="BT18" s="384"/>
      <c r="BU18" s="385"/>
      <c r="BV18" s="383">
        <v>2597559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3598179</v>
      </c>
      <c r="BO19" s="384"/>
      <c r="BP19" s="384"/>
      <c r="BQ19" s="384"/>
      <c r="BR19" s="384"/>
      <c r="BS19" s="384"/>
      <c r="BT19" s="384"/>
      <c r="BU19" s="385"/>
      <c r="BV19" s="383">
        <v>3561399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2717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5962692</v>
      </c>
      <c r="BO23" s="384"/>
      <c r="BP23" s="384"/>
      <c r="BQ23" s="384"/>
      <c r="BR23" s="384"/>
      <c r="BS23" s="384"/>
      <c r="BT23" s="384"/>
      <c r="BU23" s="385"/>
      <c r="BV23" s="383">
        <v>6060745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150</v>
      </c>
      <c r="F24" s="357"/>
      <c r="G24" s="357"/>
      <c r="H24" s="357"/>
      <c r="I24" s="357"/>
      <c r="J24" s="357"/>
      <c r="K24" s="358"/>
      <c r="L24" s="359">
        <v>1</v>
      </c>
      <c r="M24" s="360"/>
      <c r="N24" s="360"/>
      <c r="O24" s="360"/>
      <c r="P24" s="361"/>
      <c r="Q24" s="359">
        <v>6800</v>
      </c>
      <c r="R24" s="360"/>
      <c r="S24" s="360"/>
      <c r="T24" s="360"/>
      <c r="U24" s="360"/>
      <c r="V24" s="361"/>
      <c r="W24" s="427"/>
      <c r="X24" s="418"/>
      <c r="Y24" s="419"/>
      <c r="Z24" s="356" t="s">
        <v>151</v>
      </c>
      <c r="AA24" s="357"/>
      <c r="AB24" s="357"/>
      <c r="AC24" s="357"/>
      <c r="AD24" s="357"/>
      <c r="AE24" s="357"/>
      <c r="AF24" s="357"/>
      <c r="AG24" s="358"/>
      <c r="AH24" s="359">
        <v>86</v>
      </c>
      <c r="AI24" s="360"/>
      <c r="AJ24" s="360"/>
      <c r="AK24" s="360"/>
      <c r="AL24" s="361"/>
      <c r="AM24" s="359">
        <v>241746</v>
      </c>
      <c r="AN24" s="360"/>
      <c r="AO24" s="360"/>
      <c r="AP24" s="360"/>
      <c r="AQ24" s="360"/>
      <c r="AR24" s="361"/>
      <c r="AS24" s="359">
        <v>2811</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5433541</v>
      </c>
      <c r="BO24" s="384"/>
      <c r="BP24" s="384"/>
      <c r="BQ24" s="384"/>
      <c r="BR24" s="384"/>
      <c r="BS24" s="384"/>
      <c r="BT24" s="384"/>
      <c r="BU24" s="385"/>
      <c r="BV24" s="383">
        <v>5451489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153</v>
      </c>
      <c r="F25" s="357"/>
      <c r="G25" s="357"/>
      <c r="H25" s="357"/>
      <c r="I25" s="357"/>
      <c r="J25" s="357"/>
      <c r="K25" s="358"/>
      <c r="L25" s="359">
        <v>1</v>
      </c>
      <c r="M25" s="360"/>
      <c r="N25" s="360"/>
      <c r="O25" s="360"/>
      <c r="P25" s="361"/>
      <c r="Q25" s="359">
        <v>5700</v>
      </c>
      <c r="R25" s="360"/>
      <c r="S25" s="360"/>
      <c r="T25" s="360"/>
      <c r="U25" s="360"/>
      <c r="V25" s="361"/>
      <c r="W25" s="427"/>
      <c r="X25" s="418"/>
      <c r="Y25" s="419"/>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106844</v>
      </c>
      <c r="BO25" s="379"/>
      <c r="BP25" s="379"/>
      <c r="BQ25" s="379"/>
      <c r="BR25" s="379"/>
      <c r="BS25" s="379"/>
      <c r="BT25" s="379"/>
      <c r="BU25" s="380"/>
      <c r="BV25" s="378">
        <v>164649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156</v>
      </c>
      <c r="F26" s="357"/>
      <c r="G26" s="357"/>
      <c r="H26" s="357"/>
      <c r="I26" s="357"/>
      <c r="J26" s="357"/>
      <c r="K26" s="358"/>
      <c r="L26" s="359">
        <v>1</v>
      </c>
      <c r="M26" s="360"/>
      <c r="N26" s="360"/>
      <c r="O26" s="360"/>
      <c r="P26" s="361"/>
      <c r="Q26" s="359">
        <v>5400</v>
      </c>
      <c r="R26" s="360"/>
      <c r="S26" s="360"/>
      <c r="T26" s="360"/>
      <c r="U26" s="360"/>
      <c r="V26" s="361"/>
      <c r="W26" s="427"/>
      <c r="X26" s="418"/>
      <c r="Y26" s="419"/>
      <c r="Z26" s="356" t="s">
        <v>157</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159</v>
      </c>
      <c r="F27" s="357"/>
      <c r="G27" s="357"/>
      <c r="H27" s="357"/>
      <c r="I27" s="357"/>
      <c r="J27" s="357"/>
      <c r="K27" s="358"/>
      <c r="L27" s="359">
        <v>1</v>
      </c>
      <c r="M27" s="360"/>
      <c r="N27" s="360"/>
      <c r="O27" s="360"/>
      <c r="P27" s="361"/>
      <c r="Q27" s="359">
        <v>2500</v>
      </c>
      <c r="R27" s="360"/>
      <c r="S27" s="360"/>
      <c r="T27" s="360"/>
      <c r="U27" s="360"/>
      <c r="V27" s="361"/>
      <c r="W27" s="427"/>
      <c r="X27" s="418"/>
      <c r="Y27" s="419"/>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109283</v>
      </c>
      <c r="BO27" s="387"/>
      <c r="BP27" s="387"/>
      <c r="BQ27" s="387"/>
      <c r="BR27" s="387"/>
      <c r="BS27" s="387"/>
      <c r="BT27" s="387"/>
      <c r="BU27" s="388"/>
      <c r="BV27" s="386">
        <v>109280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1900</v>
      </c>
      <c r="R28" s="360"/>
      <c r="S28" s="360"/>
      <c r="T28" s="360"/>
      <c r="U28" s="360"/>
      <c r="V28" s="361"/>
      <c r="W28" s="427"/>
      <c r="X28" s="418"/>
      <c r="Y28" s="419"/>
      <c r="Z28" s="356" t="s">
        <v>164</v>
      </c>
      <c r="AA28" s="357"/>
      <c r="AB28" s="357"/>
      <c r="AC28" s="357"/>
      <c r="AD28" s="357"/>
      <c r="AE28" s="357"/>
      <c r="AF28" s="357"/>
      <c r="AG28" s="358"/>
      <c r="AH28" s="359">
        <v>1</v>
      </c>
      <c r="AI28" s="360"/>
      <c r="AJ28" s="360"/>
      <c r="AK28" s="360"/>
      <c r="AL28" s="361"/>
      <c r="AM28" s="359" t="s">
        <v>161</v>
      </c>
      <c r="AN28" s="360"/>
      <c r="AO28" s="360"/>
      <c r="AP28" s="360"/>
      <c r="AQ28" s="360"/>
      <c r="AR28" s="361"/>
      <c r="AS28" s="359" t="s">
        <v>161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910843</v>
      </c>
      <c r="BO28" s="379"/>
      <c r="BP28" s="379"/>
      <c r="BQ28" s="379"/>
      <c r="BR28" s="379"/>
      <c r="BS28" s="379"/>
      <c r="BT28" s="379"/>
      <c r="BU28" s="380"/>
      <c r="BV28" s="378">
        <v>909645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10</v>
      </c>
      <c r="M29" s="360"/>
      <c r="N29" s="360"/>
      <c r="O29" s="360"/>
      <c r="P29" s="361"/>
      <c r="Q29" s="359">
        <v>1650</v>
      </c>
      <c r="R29" s="360"/>
      <c r="S29" s="360"/>
      <c r="T29" s="360"/>
      <c r="U29" s="360"/>
      <c r="V29" s="361"/>
      <c r="W29" s="428"/>
      <c r="X29" s="429"/>
      <c r="Y29" s="430"/>
      <c r="Z29" s="356" t="s">
        <v>168</v>
      </c>
      <c r="AA29" s="357"/>
      <c r="AB29" s="357"/>
      <c r="AC29" s="357"/>
      <c r="AD29" s="357"/>
      <c r="AE29" s="357"/>
      <c r="AF29" s="357"/>
      <c r="AG29" s="358"/>
      <c r="AH29" s="359">
        <v>88</v>
      </c>
      <c r="AI29" s="360"/>
      <c r="AJ29" s="360"/>
      <c r="AK29" s="360"/>
      <c r="AL29" s="361"/>
      <c r="AM29" s="359">
        <v>246147</v>
      </c>
      <c r="AN29" s="360"/>
      <c r="AO29" s="360"/>
      <c r="AP29" s="360"/>
      <c r="AQ29" s="360"/>
      <c r="AR29" s="361"/>
      <c r="AS29" s="359">
        <v>2797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87551</v>
      </c>
      <c r="BO29" s="384"/>
      <c r="BP29" s="384"/>
      <c r="BQ29" s="384"/>
      <c r="BR29" s="384"/>
      <c r="BS29" s="384"/>
      <c r="BT29" s="384"/>
      <c r="BU29" s="385"/>
      <c r="BV29" s="383">
        <v>101191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938260</v>
      </c>
      <c r="BO30" s="387"/>
      <c r="BP30" s="387"/>
      <c r="BQ30" s="387"/>
      <c r="BR30" s="387"/>
      <c r="BS30" s="387"/>
      <c r="BT30" s="387"/>
      <c r="BU30" s="388"/>
      <c r="BV30" s="386">
        <v>859580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上川教育研修センター組合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10</v>
      </c>
      <c r="CP34" s="343"/>
      <c r="CQ34" s="342" t="str">
        <f>IF('各会計、関係団体の財政状況及び健全化判断比率'!BS7="","",'各会計、関係団体の財政状況及び健全化判断比率'!BS7)</f>
        <v>鷹栖町土地開発公社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上川町村等公平委員会特別会計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上川広域滞納整理機構</v>
      </c>
      <c r="BZ35" s="342"/>
      <c r="CA35" s="342"/>
      <c r="CB35" s="342"/>
      <c r="CC35" s="342"/>
      <c r="CD35" s="342"/>
      <c r="CE35" s="342"/>
      <c r="CF35" s="342"/>
      <c r="CG35" s="342"/>
      <c r="CH35" s="342"/>
      <c r="CI35" s="342"/>
      <c r="CJ35" s="342"/>
      <c r="CK35" s="342"/>
      <c r="CL35" s="342"/>
      <c r="CM35" s="342"/>
      <c r="CN35" s="165"/>
      <c r="CO35" s="343">
        <f t="shared" ref="CO35:CO43" si="3">IF(CQ35="","",CO34+1)</f>
        <v>11</v>
      </c>
      <c r="CP35" s="343"/>
      <c r="CQ35" s="342" t="str">
        <f>IF('各会計、関係団体の財政状況及び健全化判断比率'!BS8="","",'各会計、関係団体の財政状況及び健全化判断比率'!BS8)</f>
        <v>鷹栖町農業振興公社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0" t="s">
        <v>533</v>
      </c>
      <c r="D34" s="1150"/>
      <c r="E34" s="1151"/>
      <c r="F34" s="32">
        <v>3.45</v>
      </c>
      <c r="G34" s="33">
        <v>3.82</v>
      </c>
      <c r="H34" s="33">
        <v>4.79</v>
      </c>
      <c r="I34" s="33">
        <v>5.56</v>
      </c>
      <c r="J34" s="34">
        <v>5.93</v>
      </c>
      <c r="K34" s="22"/>
      <c r="L34" s="22"/>
      <c r="M34" s="22"/>
      <c r="N34" s="22"/>
      <c r="O34" s="22"/>
      <c r="P34" s="22"/>
    </row>
    <row r="35" spans="1:16" ht="39" customHeight="1">
      <c r="A35" s="22"/>
      <c r="B35" s="35"/>
      <c r="C35" s="1144" t="s">
        <v>534</v>
      </c>
      <c r="D35" s="1145"/>
      <c r="E35" s="1146"/>
      <c r="F35" s="36">
        <v>3.26</v>
      </c>
      <c r="G35" s="37">
        <v>4.4800000000000004</v>
      </c>
      <c r="H35" s="37">
        <v>3.31</v>
      </c>
      <c r="I35" s="37">
        <v>3.47</v>
      </c>
      <c r="J35" s="38">
        <v>3.77</v>
      </c>
      <c r="K35" s="22"/>
      <c r="L35" s="22"/>
      <c r="M35" s="22"/>
      <c r="N35" s="22"/>
      <c r="O35" s="22"/>
      <c r="P35" s="22"/>
    </row>
    <row r="36" spans="1:16" ht="39" customHeight="1">
      <c r="A36" s="22"/>
      <c r="B36" s="35"/>
      <c r="C36" s="1144" t="s">
        <v>535</v>
      </c>
      <c r="D36" s="1145"/>
      <c r="E36" s="1146"/>
      <c r="F36" s="36">
        <v>0.33</v>
      </c>
      <c r="G36" s="37">
        <v>0.57999999999999996</v>
      </c>
      <c r="H36" s="37">
        <v>0.1</v>
      </c>
      <c r="I36" s="37">
        <v>0.68</v>
      </c>
      <c r="J36" s="38">
        <v>0.91</v>
      </c>
      <c r="K36" s="22"/>
      <c r="L36" s="22"/>
      <c r="M36" s="22"/>
      <c r="N36" s="22"/>
      <c r="O36" s="22"/>
      <c r="P36" s="22"/>
    </row>
    <row r="37" spans="1:16" ht="39" customHeight="1">
      <c r="A37" s="22"/>
      <c r="B37" s="35"/>
      <c r="C37" s="1144" t="s">
        <v>536</v>
      </c>
      <c r="D37" s="1145"/>
      <c r="E37" s="1146"/>
      <c r="F37" s="36">
        <v>7.0000000000000007E-2</v>
      </c>
      <c r="G37" s="37">
        <v>0</v>
      </c>
      <c r="H37" s="37">
        <v>0</v>
      </c>
      <c r="I37" s="37">
        <v>0.04</v>
      </c>
      <c r="J37" s="38">
        <v>0.14000000000000001</v>
      </c>
      <c r="K37" s="22"/>
      <c r="L37" s="22"/>
      <c r="M37" s="22"/>
      <c r="N37" s="22"/>
      <c r="O37" s="22"/>
      <c r="P37" s="22"/>
    </row>
    <row r="38" spans="1:16" ht="39" customHeight="1">
      <c r="A38" s="22"/>
      <c r="B38" s="35"/>
      <c r="C38" s="1144" t="s">
        <v>537</v>
      </c>
      <c r="D38" s="1145"/>
      <c r="E38" s="1146"/>
      <c r="F38" s="36">
        <v>1.21</v>
      </c>
      <c r="G38" s="37">
        <v>0.19</v>
      </c>
      <c r="H38" s="37">
        <v>0.1</v>
      </c>
      <c r="I38" s="37">
        <v>7.0000000000000007E-2</v>
      </c>
      <c r="J38" s="38">
        <v>0.12</v>
      </c>
      <c r="K38" s="22"/>
      <c r="L38" s="22"/>
      <c r="M38" s="22"/>
      <c r="N38" s="22"/>
      <c r="O38" s="22"/>
      <c r="P38" s="22"/>
    </row>
    <row r="39" spans="1:16" ht="39" customHeight="1">
      <c r="A39" s="22"/>
      <c r="B39" s="35"/>
      <c r="C39" s="1144" t="s">
        <v>538</v>
      </c>
      <c r="D39" s="1145"/>
      <c r="E39" s="1146"/>
      <c r="F39" s="36">
        <v>0.02</v>
      </c>
      <c r="G39" s="37">
        <v>0.03</v>
      </c>
      <c r="H39" s="37">
        <v>0.03</v>
      </c>
      <c r="I39" s="37">
        <v>0.03</v>
      </c>
      <c r="J39" s="38">
        <v>0.02</v>
      </c>
      <c r="K39" s="22"/>
      <c r="L39" s="22"/>
      <c r="M39" s="22"/>
      <c r="N39" s="22"/>
      <c r="O39" s="22"/>
      <c r="P39" s="22"/>
    </row>
    <row r="40" spans="1:16" ht="39" customHeight="1">
      <c r="A40" s="22"/>
      <c r="B40" s="35"/>
      <c r="C40" s="1144" t="s">
        <v>539</v>
      </c>
      <c r="D40" s="1145"/>
      <c r="E40" s="1146"/>
      <c r="F40" s="36">
        <v>0</v>
      </c>
      <c r="G40" s="37">
        <v>0.02</v>
      </c>
      <c r="H40" s="37">
        <v>0.02</v>
      </c>
      <c r="I40" s="37">
        <v>0.02</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540</v>
      </c>
      <c r="D42" s="1145"/>
      <c r="E42" s="1146"/>
      <c r="F42" s="36" t="s">
        <v>487</v>
      </c>
      <c r="G42" s="37" t="s">
        <v>487</v>
      </c>
      <c r="H42" s="37" t="s">
        <v>487</v>
      </c>
      <c r="I42" s="37" t="s">
        <v>487</v>
      </c>
      <c r="J42" s="38" t="s">
        <v>487</v>
      </c>
      <c r="K42" s="22"/>
      <c r="L42" s="22"/>
      <c r="M42" s="22"/>
      <c r="N42" s="22"/>
      <c r="O42" s="22"/>
      <c r="P42" s="22"/>
    </row>
    <row r="43" spans="1:16" ht="39" customHeight="1" thickBot="1">
      <c r="A43" s="22"/>
      <c r="B43" s="40"/>
      <c r="C43" s="1147" t="s">
        <v>541</v>
      </c>
      <c r="D43" s="1148"/>
      <c r="E43" s="1149"/>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0" t="s">
        <v>11</v>
      </c>
      <c r="C45" s="1161"/>
      <c r="D45" s="58"/>
      <c r="E45" s="1166" t="s">
        <v>12</v>
      </c>
      <c r="F45" s="1166"/>
      <c r="G45" s="1166"/>
      <c r="H45" s="1166"/>
      <c r="I45" s="1166"/>
      <c r="J45" s="1167"/>
      <c r="K45" s="59">
        <v>788</v>
      </c>
      <c r="L45" s="60">
        <v>754</v>
      </c>
      <c r="M45" s="60">
        <v>755</v>
      </c>
      <c r="N45" s="60">
        <v>655</v>
      </c>
      <c r="O45" s="61">
        <v>632</v>
      </c>
      <c r="P45" s="48"/>
      <c r="Q45" s="48"/>
      <c r="R45" s="48"/>
      <c r="S45" s="48"/>
      <c r="T45" s="48"/>
      <c r="U45" s="48"/>
    </row>
    <row r="46" spans="1:21" ht="30.75" customHeight="1">
      <c r="A46" s="48"/>
      <c r="B46" s="1162"/>
      <c r="C46" s="1163"/>
      <c r="D46" s="62"/>
      <c r="E46" s="1154" t="s">
        <v>13</v>
      </c>
      <c r="F46" s="1154"/>
      <c r="G46" s="1154"/>
      <c r="H46" s="1154"/>
      <c r="I46" s="1154"/>
      <c r="J46" s="1155"/>
      <c r="K46" s="63" t="s">
        <v>487</v>
      </c>
      <c r="L46" s="64" t="s">
        <v>487</v>
      </c>
      <c r="M46" s="64" t="s">
        <v>487</v>
      </c>
      <c r="N46" s="64" t="s">
        <v>487</v>
      </c>
      <c r="O46" s="65" t="s">
        <v>487</v>
      </c>
      <c r="P46" s="48"/>
      <c r="Q46" s="48"/>
      <c r="R46" s="48"/>
      <c r="S46" s="48"/>
      <c r="T46" s="48"/>
      <c r="U46" s="48"/>
    </row>
    <row r="47" spans="1:21" ht="30.75" customHeight="1">
      <c r="A47" s="48"/>
      <c r="B47" s="1162"/>
      <c r="C47" s="1163"/>
      <c r="D47" s="62"/>
      <c r="E47" s="1154" t="s">
        <v>14</v>
      </c>
      <c r="F47" s="1154"/>
      <c r="G47" s="1154"/>
      <c r="H47" s="1154"/>
      <c r="I47" s="1154"/>
      <c r="J47" s="1155"/>
      <c r="K47" s="63" t="s">
        <v>487</v>
      </c>
      <c r="L47" s="64" t="s">
        <v>487</v>
      </c>
      <c r="M47" s="64" t="s">
        <v>487</v>
      </c>
      <c r="N47" s="64" t="s">
        <v>487</v>
      </c>
      <c r="O47" s="65" t="s">
        <v>487</v>
      </c>
      <c r="P47" s="48"/>
      <c r="Q47" s="48"/>
      <c r="R47" s="48"/>
      <c r="S47" s="48"/>
      <c r="T47" s="48"/>
      <c r="U47" s="48"/>
    </row>
    <row r="48" spans="1:21" ht="30.75" customHeight="1">
      <c r="A48" s="48"/>
      <c r="B48" s="1162"/>
      <c r="C48" s="1163"/>
      <c r="D48" s="62"/>
      <c r="E48" s="1154" t="s">
        <v>15</v>
      </c>
      <c r="F48" s="1154"/>
      <c r="G48" s="1154"/>
      <c r="H48" s="1154"/>
      <c r="I48" s="1154"/>
      <c r="J48" s="1155"/>
      <c r="K48" s="63">
        <v>76</v>
      </c>
      <c r="L48" s="64">
        <v>74</v>
      </c>
      <c r="M48" s="64">
        <v>70</v>
      </c>
      <c r="N48" s="64">
        <v>69</v>
      </c>
      <c r="O48" s="65">
        <v>81</v>
      </c>
      <c r="P48" s="48"/>
      <c r="Q48" s="48"/>
      <c r="R48" s="48"/>
      <c r="S48" s="48"/>
      <c r="T48" s="48"/>
      <c r="U48" s="48"/>
    </row>
    <row r="49" spans="1:21" ht="30.75" customHeight="1">
      <c r="A49" s="48"/>
      <c r="B49" s="1162"/>
      <c r="C49" s="1163"/>
      <c r="D49" s="62"/>
      <c r="E49" s="1154" t="s">
        <v>16</v>
      </c>
      <c r="F49" s="1154"/>
      <c r="G49" s="1154"/>
      <c r="H49" s="1154"/>
      <c r="I49" s="1154"/>
      <c r="J49" s="1155"/>
      <c r="K49" s="63" t="s">
        <v>487</v>
      </c>
      <c r="L49" s="64" t="s">
        <v>487</v>
      </c>
      <c r="M49" s="64" t="s">
        <v>487</v>
      </c>
      <c r="N49" s="64" t="s">
        <v>487</v>
      </c>
      <c r="O49" s="65" t="s">
        <v>487</v>
      </c>
      <c r="P49" s="48"/>
      <c r="Q49" s="48"/>
      <c r="R49" s="48"/>
      <c r="S49" s="48"/>
      <c r="T49" s="48"/>
      <c r="U49" s="48"/>
    </row>
    <row r="50" spans="1:21" ht="30.75" customHeight="1">
      <c r="A50" s="48"/>
      <c r="B50" s="1162"/>
      <c r="C50" s="1163"/>
      <c r="D50" s="62"/>
      <c r="E50" s="1154" t="s">
        <v>17</v>
      </c>
      <c r="F50" s="1154"/>
      <c r="G50" s="1154"/>
      <c r="H50" s="1154"/>
      <c r="I50" s="1154"/>
      <c r="J50" s="1155"/>
      <c r="K50" s="63">
        <v>2</v>
      </c>
      <c r="L50" s="64">
        <v>2</v>
      </c>
      <c r="M50" s="64">
        <v>2</v>
      </c>
      <c r="N50" s="64">
        <v>1</v>
      </c>
      <c r="O50" s="65">
        <v>1</v>
      </c>
      <c r="P50" s="48"/>
      <c r="Q50" s="48"/>
      <c r="R50" s="48"/>
      <c r="S50" s="48"/>
      <c r="T50" s="48"/>
      <c r="U50" s="48"/>
    </row>
    <row r="51" spans="1:21" ht="30.75" customHeight="1">
      <c r="A51" s="48"/>
      <c r="B51" s="1164"/>
      <c r="C51" s="1165"/>
      <c r="D51" s="66"/>
      <c r="E51" s="1154" t="s">
        <v>18</v>
      </c>
      <c r="F51" s="1154"/>
      <c r="G51" s="1154"/>
      <c r="H51" s="1154"/>
      <c r="I51" s="1154"/>
      <c r="J51" s="1155"/>
      <c r="K51" s="63" t="s">
        <v>487</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535</v>
      </c>
      <c r="L52" s="64">
        <v>512</v>
      </c>
      <c r="M52" s="64">
        <v>521</v>
      </c>
      <c r="N52" s="64">
        <v>536</v>
      </c>
      <c r="O52" s="65">
        <v>526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331</v>
      </c>
      <c r="L53" s="69">
        <v>318</v>
      </c>
      <c r="M53" s="69">
        <v>306</v>
      </c>
      <c r="N53" s="69">
        <v>189</v>
      </c>
      <c r="O53" s="70">
        <v>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0" t="s">
        <v>24</v>
      </c>
      <c r="C41" s="1181"/>
      <c r="D41" s="81"/>
      <c r="E41" s="1182" t="s">
        <v>25</v>
      </c>
      <c r="F41" s="1182"/>
      <c r="G41" s="1182"/>
      <c r="H41" s="1183"/>
      <c r="I41" s="82">
        <v>6172</v>
      </c>
      <c r="J41" s="83">
        <v>6012</v>
      </c>
      <c r="K41" s="83">
        <v>5835</v>
      </c>
      <c r="L41" s="83">
        <v>6061</v>
      </c>
      <c r="M41" s="84">
        <v>5963</v>
      </c>
    </row>
    <row r="42" spans="2:13" ht="27.75" customHeight="1">
      <c r="B42" s="1170"/>
      <c r="C42" s="1171"/>
      <c r="D42" s="85"/>
      <c r="E42" s="1174" t="s">
        <v>26</v>
      </c>
      <c r="F42" s="1174"/>
      <c r="G42" s="1174"/>
      <c r="H42" s="1175"/>
      <c r="I42" s="86" t="s">
        <v>487</v>
      </c>
      <c r="J42" s="87" t="s">
        <v>487</v>
      </c>
      <c r="K42" s="87" t="s">
        <v>487</v>
      </c>
      <c r="L42" s="87" t="s">
        <v>487</v>
      </c>
      <c r="M42" s="88" t="s">
        <v>487</v>
      </c>
    </row>
    <row r="43" spans="2:13" ht="27.75" customHeight="1">
      <c r="B43" s="1170"/>
      <c r="C43" s="1171"/>
      <c r="D43" s="85"/>
      <c r="E43" s="1174" t="s">
        <v>27</v>
      </c>
      <c r="F43" s="1174"/>
      <c r="G43" s="1174"/>
      <c r="H43" s="1175"/>
      <c r="I43" s="86">
        <v>748</v>
      </c>
      <c r="J43" s="87">
        <v>835</v>
      </c>
      <c r="K43" s="87">
        <v>824</v>
      </c>
      <c r="L43" s="87">
        <v>774</v>
      </c>
      <c r="M43" s="88">
        <v>726</v>
      </c>
    </row>
    <row r="44" spans="2:13" ht="27.75" customHeight="1">
      <c r="B44" s="1170"/>
      <c r="C44" s="1171"/>
      <c r="D44" s="85"/>
      <c r="E44" s="1174" t="s">
        <v>28</v>
      </c>
      <c r="F44" s="1174"/>
      <c r="G44" s="1174"/>
      <c r="H44" s="1175"/>
      <c r="I44" s="86" t="s">
        <v>487</v>
      </c>
      <c r="J44" s="87" t="s">
        <v>487</v>
      </c>
      <c r="K44" s="87" t="s">
        <v>487</v>
      </c>
      <c r="L44" s="87" t="s">
        <v>487</v>
      </c>
      <c r="M44" s="88" t="s">
        <v>487</v>
      </c>
    </row>
    <row r="45" spans="2:13" ht="27.75" customHeight="1">
      <c r="B45" s="1170"/>
      <c r="C45" s="1171"/>
      <c r="D45" s="85"/>
      <c r="E45" s="1174" t="s">
        <v>29</v>
      </c>
      <c r="F45" s="1174"/>
      <c r="G45" s="1174"/>
      <c r="H45" s="1175"/>
      <c r="I45" s="86">
        <v>991</v>
      </c>
      <c r="J45" s="87">
        <v>989</v>
      </c>
      <c r="K45" s="87">
        <v>932</v>
      </c>
      <c r="L45" s="87">
        <v>861</v>
      </c>
      <c r="M45" s="88">
        <v>819</v>
      </c>
    </row>
    <row r="46" spans="2:13" ht="27.75" customHeight="1">
      <c r="B46" s="1170"/>
      <c r="C46" s="1171"/>
      <c r="D46" s="85"/>
      <c r="E46" s="1174" t="s">
        <v>30</v>
      </c>
      <c r="F46" s="1174"/>
      <c r="G46" s="1174"/>
      <c r="H46" s="1175"/>
      <c r="I46" s="86" t="s">
        <v>487</v>
      </c>
      <c r="J46" s="87" t="s">
        <v>487</v>
      </c>
      <c r="K46" s="87" t="s">
        <v>487</v>
      </c>
      <c r="L46" s="87" t="s">
        <v>487</v>
      </c>
      <c r="M46" s="88" t="s">
        <v>487</v>
      </c>
    </row>
    <row r="47" spans="2:13" ht="27.75" customHeight="1">
      <c r="B47" s="1170"/>
      <c r="C47" s="1171"/>
      <c r="D47" s="85"/>
      <c r="E47" s="1174" t="s">
        <v>31</v>
      </c>
      <c r="F47" s="1174"/>
      <c r="G47" s="1174"/>
      <c r="H47" s="1175"/>
      <c r="I47" s="86" t="s">
        <v>487</v>
      </c>
      <c r="J47" s="87" t="s">
        <v>487</v>
      </c>
      <c r="K47" s="87" t="s">
        <v>487</v>
      </c>
      <c r="L47" s="87" t="s">
        <v>487</v>
      </c>
      <c r="M47" s="88" t="s">
        <v>487</v>
      </c>
    </row>
    <row r="48" spans="2:13" ht="27.75" customHeight="1">
      <c r="B48" s="1172"/>
      <c r="C48" s="1173"/>
      <c r="D48" s="85"/>
      <c r="E48" s="1174" t="s">
        <v>32</v>
      </c>
      <c r="F48" s="1174"/>
      <c r="G48" s="1174"/>
      <c r="H48" s="1175"/>
      <c r="I48" s="86" t="s">
        <v>487</v>
      </c>
      <c r="J48" s="87" t="s">
        <v>487</v>
      </c>
      <c r="K48" s="87" t="s">
        <v>487</v>
      </c>
      <c r="L48" s="87" t="s">
        <v>487</v>
      </c>
      <c r="M48" s="88" t="s">
        <v>487</v>
      </c>
    </row>
    <row r="49" spans="2:13" ht="27.75" customHeight="1">
      <c r="B49" s="1168" t="s">
        <v>33</v>
      </c>
      <c r="C49" s="1169"/>
      <c r="D49" s="89"/>
      <c r="E49" s="1174" t="s">
        <v>34</v>
      </c>
      <c r="F49" s="1174"/>
      <c r="G49" s="1174"/>
      <c r="H49" s="1175"/>
      <c r="I49" s="86">
        <v>1780</v>
      </c>
      <c r="J49" s="87">
        <v>1941</v>
      </c>
      <c r="K49" s="87">
        <v>2072</v>
      </c>
      <c r="L49" s="87">
        <v>1989</v>
      </c>
      <c r="M49" s="88">
        <v>2041</v>
      </c>
    </row>
    <row r="50" spans="2:13" ht="27.75" customHeight="1">
      <c r="B50" s="1170"/>
      <c r="C50" s="1171"/>
      <c r="D50" s="85"/>
      <c r="E50" s="1174" t="s">
        <v>35</v>
      </c>
      <c r="F50" s="1174"/>
      <c r="G50" s="1174"/>
      <c r="H50" s="1175"/>
      <c r="I50" s="86">
        <v>612</v>
      </c>
      <c r="J50" s="87">
        <v>745</v>
      </c>
      <c r="K50" s="87">
        <v>732</v>
      </c>
      <c r="L50" s="87">
        <v>671</v>
      </c>
      <c r="M50" s="88">
        <v>628</v>
      </c>
    </row>
    <row r="51" spans="2:13" ht="27.75" customHeight="1">
      <c r="B51" s="1172"/>
      <c r="C51" s="1173"/>
      <c r="D51" s="85"/>
      <c r="E51" s="1174" t="s">
        <v>36</v>
      </c>
      <c r="F51" s="1174"/>
      <c r="G51" s="1174"/>
      <c r="H51" s="1175"/>
      <c r="I51" s="86">
        <v>4478</v>
      </c>
      <c r="J51" s="87">
        <v>4477</v>
      </c>
      <c r="K51" s="87">
        <v>4473</v>
      </c>
      <c r="L51" s="87">
        <v>4588</v>
      </c>
      <c r="M51" s="88">
        <v>4588</v>
      </c>
    </row>
    <row r="52" spans="2:13" ht="27.75" customHeight="1" thickBot="1">
      <c r="B52" s="1176" t="s">
        <v>37</v>
      </c>
      <c r="C52" s="1177"/>
      <c r="D52" s="90"/>
      <c r="E52" s="1178" t="s">
        <v>38</v>
      </c>
      <c r="F52" s="1178"/>
      <c r="G52" s="1178"/>
      <c r="H52" s="1179"/>
      <c r="I52" s="91">
        <v>1041</v>
      </c>
      <c r="J52" s="92">
        <v>672</v>
      </c>
      <c r="K52" s="92">
        <v>314</v>
      </c>
      <c r="L52" s="92">
        <v>448</v>
      </c>
      <c r="M52" s="93">
        <v>251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4"/>
      <c r="B1" s="1185"/>
      <c r="P1" s="244"/>
      <c r="Q1" s="244"/>
    </row>
    <row r="2" spans="1:51" ht="25.5">
      <c r="A2" s="1184"/>
      <c r="C2" s="1186"/>
      <c r="P2" s="244"/>
      <c r="Q2" s="244"/>
    </row>
    <row r="3" spans="1:51" ht="25.5">
      <c r="A3" s="1184"/>
      <c r="C3" s="1186"/>
      <c r="P3" s="244"/>
      <c r="Q3" s="244"/>
    </row>
    <row r="4" spans="1:51" s="1187" customFormat="1">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548</v>
      </c>
    </row>
    <row r="11" spans="1:51" s="1187" customFormat="1">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548</v>
      </c>
    </row>
    <row r="13" spans="1:51" s="1187" customFormat="1">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c r="P19" s="244"/>
      <c r="Q19" s="244"/>
    </row>
    <row r="20" spans="1:259">
      <c r="P20" s="244"/>
      <c r="Q20" s="244"/>
    </row>
    <row r="21" spans="1:259" ht="17.25">
      <c r="B21" s="1188"/>
      <c r="C21" s="246"/>
      <c r="D21" s="246"/>
      <c r="E21" s="246"/>
      <c r="F21" s="246"/>
      <c r="G21" s="246"/>
      <c r="H21" s="246"/>
      <c r="I21" s="246"/>
      <c r="J21" s="246"/>
      <c r="K21" s="246"/>
      <c r="L21" s="246"/>
      <c r="M21" s="246"/>
      <c r="N21" s="1189"/>
      <c r="O21" s="246"/>
      <c r="P21" s="247"/>
      <c r="Q21" s="244"/>
      <c r="IY21" s="1190"/>
    </row>
    <row r="22" spans="1:259" ht="17.25">
      <c r="B22" s="248"/>
      <c r="IY22" s="1191"/>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2"/>
      <c r="C40" s="244"/>
      <c r="D40" s="244"/>
      <c r="E40" s="244"/>
      <c r="F40" s="244"/>
      <c r="G40" s="244"/>
      <c r="H40" s="244"/>
      <c r="I40" s="244"/>
      <c r="J40" s="244"/>
      <c r="K40" s="244"/>
      <c r="L40" s="244"/>
      <c r="M40" s="244"/>
      <c r="N40" s="244"/>
      <c r="O40" s="244"/>
      <c r="P40" s="1192"/>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1193" t="s">
        <v>550</v>
      </c>
      <c r="I42" s="1194"/>
      <c r="J42" s="1194"/>
      <c r="K42" s="1194"/>
      <c r="L42" s="244"/>
      <c r="M42" s="244"/>
      <c r="N42" s="244"/>
      <c r="O42" s="244"/>
    </row>
    <row r="43" spans="2:17">
      <c r="B43" s="248"/>
      <c r="C43" s="244"/>
      <c r="D43" s="244"/>
      <c r="E43" s="244"/>
      <c r="F43" s="244"/>
      <c r="G43" s="1195"/>
      <c r="H43" s="1196"/>
      <c r="I43" s="1196"/>
      <c r="J43" s="1196"/>
      <c r="K43" s="1196"/>
      <c r="L43" s="1196"/>
      <c r="M43" s="1196"/>
      <c r="N43" s="1196"/>
      <c r="O43" s="1197"/>
    </row>
    <row r="44" spans="2:17">
      <c r="B44" s="248"/>
      <c r="C44" s="244"/>
      <c r="D44" s="244"/>
      <c r="E44" s="244"/>
      <c r="F44" s="244"/>
      <c r="G44" s="1198"/>
      <c r="H44" s="1199"/>
      <c r="I44" s="1199"/>
      <c r="J44" s="1199"/>
      <c r="K44" s="1199"/>
      <c r="L44" s="1199"/>
      <c r="M44" s="1199"/>
      <c r="N44" s="1199"/>
      <c r="O44" s="1200"/>
    </row>
    <row r="45" spans="2:17">
      <c r="B45" s="248"/>
      <c r="C45" s="244"/>
      <c r="D45" s="244"/>
      <c r="E45" s="244"/>
      <c r="F45" s="244"/>
      <c r="G45" s="1198"/>
      <c r="H45" s="1199"/>
      <c r="I45" s="1199"/>
      <c r="J45" s="1199"/>
      <c r="K45" s="1199"/>
      <c r="L45" s="1199"/>
      <c r="M45" s="1199"/>
      <c r="N45" s="1199"/>
      <c r="O45" s="1200"/>
    </row>
    <row r="46" spans="2:17">
      <c r="B46" s="248"/>
      <c r="C46" s="244"/>
      <c r="D46" s="244"/>
      <c r="E46" s="244"/>
      <c r="F46" s="244"/>
      <c r="G46" s="1198"/>
      <c r="H46" s="1199"/>
      <c r="I46" s="1199"/>
      <c r="J46" s="1199"/>
      <c r="K46" s="1199"/>
      <c r="L46" s="1199"/>
      <c r="M46" s="1199"/>
      <c r="N46" s="1199"/>
      <c r="O46" s="1200"/>
    </row>
    <row r="47" spans="2:17">
      <c r="B47" s="248"/>
      <c r="C47" s="244"/>
      <c r="D47" s="244"/>
      <c r="E47" s="244"/>
      <c r="F47" s="244"/>
      <c r="G47" s="1201"/>
      <c r="H47" s="1202"/>
      <c r="I47" s="1202"/>
      <c r="J47" s="1202"/>
      <c r="K47" s="1202"/>
      <c r="L47" s="1202"/>
      <c r="M47" s="1202"/>
      <c r="N47" s="1202"/>
      <c r="O47" s="1203"/>
    </row>
    <row r="48" spans="2:17">
      <c r="B48" s="248"/>
      <c r="C48" s="244"/>
      <c r="D48" s="244"/>
      <c r="E48" s="244"/>
      <c r="F48" s="244"/>
      <c r="G48" s="244"/>
      <c r="H48" s="1204"/>
      <c r="I48" s="1204"/>
      <c r="J48" s="1204"/>
    </row>
    <row r="49" spans="1:17">
      <c r="B49" s="248"/>
      <c r="C49" s="244"/>
      <c r="D49" s="244"/>
      <c r="E49" s="244"/>
      <c r="F49" s="244"/>
      <c r="G49" s="243" t="s">
        <v>551</v>
      </c>
    </row>
    <row r="50" spans="1:17">
      <c r="B50" s="248"/>
      <c r="C50" s="244"/>
      <c r="D50" s="244"/>
      <c r="E50" s="244"/>
      <c r="F50" s="244"/>
      <c r="G50" s="1205"/>
      <c r="H50" s="1206"/>
      <c r="I50" s="1206"/>
      <c r="J50" s="1207"/>
      <c r="K50" s="1208" t="s">
        <v>527</v>
      </c>
      <c r="L50" s="1208" t="s">
        <v>528</v>
      </c>
      <c r="M50" s="1208" t="s">
        <v>529</v>
      </c>
      <c r="N50" s="1208" t="s">
        <v>530</v>
      </c>
      <c r="O50" s="1208" t="s">
        <v>531</v>
      </c>
    </row>
    <row r="51" spans="1:17">
      <c r="B51" s="248"/>
      <c r="C51" s="244"/>
      <c r="D51" s="244"/>
      <c r="E51" s="244"/>
      <c r="F51" s="244"/>
      <c r="G51" s="1209" t="s">
        <v>552</v>
      </c>
      <c r="H51" s="1210"/>
      <c r="I51" s="1211" t="s">
        <v>553</v>
      </c>
      <c r="J51" s="1211"/>
      <c r="K51" s="1212"/>
      <c r="L51" s="1212"/>
      <c r="M51" s="1212"/>
      <c r="N51" s="1212"/>
      <c r="O51" s="1212"/>
    </row>
    <row r="52" spans="1:17">
      <c r="B52" s="248"/>
      <c r="C52" s="244"/>
      <c r="D52" s="244"/>
      <c r="E52" s="244"/>
      <c r="F52" s="244"/>
      <c r="G52" s="1213"/>
      <c r="H52" s="1214"/>
      <c r="I52" s="1215"/>
      <c r="J52" s="1215"/>
      <c r="K52" s="1216"/>
      <c r="L52" s="1216"/>
      <c r="M52" s="1216"/>
      <c r="N52" s="1216"/>
      <c r="O52" s="1216"/>
    </row>
    <row r="53" spans="1:17">
      <c r="A53" s="1217"/>
      <c r="B53" s="248"/>
      <c r="C53" s="244"/>
      <c r="D53" s="244"/>
      <c r="E53" s="244"/>
      <c r="F53" s="244"/>
      <c r="G53" s="1213"/>
      <c r="H53" s="1214"/>
      <c r="I53" s="1218" t="s">
        <v>554</v>
      </c>
      <c r="J53" s="1218"/>
      <c r="K53" s="1219"/>
      <c r="L53" s="1219"/>
      <c r="M53" s="1219"/>
      <c r="N53" s="1219"/>
      <c r="O53" s="1219"/>
    </row>
    <row r="54" spans="1:17">
      <c r="A54" s="1217"/>
      <c r="B54" s="248"/>
      <c r="C54" s="244"/>
      <c r="D54" s="244"/>
      <c r="E54" s="244"/>
      <c r="F54" s="244"/>
      <c r="G54" s="1220"/>
      <c r="H54" s="1221"/>
      <c r="I54" s="1218"/>
      <c r="J54" s="1218"/>
      <c r="K54" s="1222"/>
      <c r="L54" s="1222"/>
      <c r="M54" s="1222"/>
      <c r="N54" s="1222"/>
      <c r="O54" s="1222"/>
    </row>
    <row r="55" spans="1:17">
      <c r="A55" s="1217"/>
      <c r="B55" s="248"/>
      <c r="C55" s="244"/>
      <c r="D55" s="244"/>
      <c r="E55" s="244"/>
      <c r="F55" s="244"/>
      <c r="G55" s="1223" t="s">
        <v>555</v>
      </c>
      <c r="H55" s="1224"/>
      <c r="I55" s="1218" t="s">
        <v>553</v>
      </c>
      <c r="J55" s="1218"/>
      <c r="K55" s="1212"/>
      <c r="L55" s="1212"/>
      <c r="M55" s="1212"/>
      <c r="N55" s="1212"/>
      <c r="O55" s="1212"/>
    </row>
    <row r="56" spans="1:17">
      <c r="A56" s="1217"/>
      <c r="B56" s="248"/>
      <c r="C56" s="244"/>
      <c r="D56" s="244"/>
      <c r="E56" s="244"/>
      <c r="F56" s="244"/>
      <c r="G56" s="1225"/>
      <c r="H56" s="1226"/>
      <c r="I56" s="1218"/>
      <c r="J56" s="1218"/>
      <c r="K56" s="1216"/>
      <c r="L56" s="1216"/>
      <c r="M56" s="1216"/>
      <c r="N56" s="1216"/>
      <c r="O56" s="1216"/>
    </row>
    <row r="57" spans="1:17" s="1217" customFormat="1">
      <c r="B57" s="1227"/>
      <c r="C57" s="1194"/>
      <c r="D57" s="1194"/>
      <c r="E57" s="1194"/>
      <c r="F57" s="1194"/>
      <c r="G57" s="1225"/>
      <c r="H57" s="1226"/>
      <c r="I57" s="1228" t="s">
        <v>554</v>
      </c>
      <c r="J57" s="1228"/>
      <c r="K57" s="1219"/>
      <c r="L57" s="1219"/>
      <c r="M57" s="1219"/>
      <c r="N57" s="1219"/>
      <c r="O57" s="1219"/>
      <c r="P57" s="1229"/>
      <c r="Q57" s="1227"/>
    </row>
    <row r="58" spans="1:17" s="1217" customFormat="1">
      <c r="A58" s="243"/>
      <c r="B58" s="1227"/>
      <c r="C58" s="1194"/>
      <c r="D58" s="1194"/>
      <c r="E58" s="1194"/>
      <c r="F58" s="1194"/>
      <c r="G58" s="1230"/>
      <c r="H58" s="1231"/>
      <c r="I58" s="1228"/>
      <c r="J58" s="1228"/>
      <c r="K58" s="1222"/>
      <c r="L58" s="1222"/>
      <c r="M58" s="1222"/>
      <c r="N58" s="1222"/>
      <c r="O58" s="1222"/>
      <c r="P58" s="1229"/>
      <c r="Q58" s="1227"/>
    </row>
    <row r="59" spans="1:17" s="1217" customFormat="1">
      <c r="A59" s="243"/>
      <c r="B59" s="1227"/>
      <c r="C59" s="1194"/>
      <c r="D59" s="1194"/>
      <c r="E59" s="1194"/>
      <c r="F59" s="1194"/>
      <c r="G59" s="1194"/>
      <c r="H59" s="1194"/>
      <c r="I59" s="1194"/>
      <c r="J59" s="1194"/>
      <c r="K59" s="1232"/>
      <c r="L59" s="1232"/>
      <c r="M59" s="1232"/>
      <c r="N59" s="1232"/>
      <c r="O59" s="1232"/>
      <c r="P59" s="1229"/>
      <c r="Q59" s="1227"/>
    </row>
    <row r="60" spans="1:17" s="1217" customFormat="1">
      <c r="A60" s="243"/>
      <c r="B60" s="1227"/>
      <c r="C60" s="1194"/>
      <c r="D60" s="1194"/>
      <c r="E60" s="1194"/>
      <c r="F60" s="1194"/>
      <c r="G60" s="1194"/>
      <c r="H60" s="1194"/>
      <c r="I60" s="1194"/>
      <c r="J60" s="1194"/>
      <c r="K60" s="1232"/>
      <c r="L60" s="1232"/>
      <c r="M60" s="1232"/>
      <c r="N60" s="1232"/>
      <c r="O60" s="1232"/>
      <c r="P60" s="1229"/>
      <c r="Q60" s="1227"/>
    </row>
    <row r="61" spans="1:17" s="1217" customFormat="1">
      <c r="A61" s="243"/>
      <c r="B61" s="1233"/>
      <c r="C61" s="1234"/>
      <c r="D61" s="1234"/>
      <c r="E61" s="1234"/>
      <c r="F61" s="1234"/>
      <c r="G61" s="1234"/>
      <c r="H61" s="1234"/>
      <c r="I61" s="1234"/>
      <c r="J61" s="1234"/>
      <c r="K61" s="1234"/>
      <c r="L61" s="1234"/>
      <c r="M61" s="1235"/>
      <c r="N61" s="1235"/>
      <c r="O61" s="1235"/>
      <c r="P61" s="1236"/>
      <c r="Q61" s="1227"/>
    </row>
    <row r="62" spans="1:17">
      <c r="B62" s="1192"/>
      <c r="C62" s="1192"/>
      <c r="D62" s="1192"/>
      <c r="E62" s="1192"/>
      <c r="F62" s="1192"/>
      <c r="G62" s="1192"/>
      <c r="H62" s="1192"/>
      <c r="I62" s="1192"/>
      <c r="J62" s="1192"/>
      <c r="K62" s="1192"/>
      <c r="L62" s="1192"/>
      <c r="M62" s="1192"/>
      <c r="N62" s="1192"/>
      <c r="O62" s="1192"/>
      <c r="P62" s="1192"/>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1193" t="s">
        <v>550</v>
      </c>
      <c r="I64" s="1194"/>
      <c r="J64" s="1194"/>
      <c r="K64" s="1194"/>
      <c r="L64" s="244"/>
      <c r="M64" s="244"/>
      <c r="N64" s="244"/>
      <c r="O64" s="244"/>
    </row>
    <row r="65" spans="2:30">
      <c r="B65" s="248"/>
      <c r="C65" s="244"/>
      <c r="D65" s="244"/>
      <c r="E65" s="244"/>
      <c r="F65" s="244"/>
      <c r="G65" s="1237" t="s">
        <v>557</v>
      </c>
      <c r="H65" s="1196"/>
      <c r="I65" s="1196"/>
      <c r="J65" s="1196"/>
      <c r="K65" s="1196"/>
      <c r="L65" s="1196"/>
      <c r="M65" s="1196"/>
      <c r="N65" s="1196"/>
      <c r="O65" s="1197"/>
    </row>
    <row r="66" spans="2:30">
      <c r="B66" s="248"/>
      <c r="C66" s="244"/>
      <c r="D66" s="244"/>
      <c r="E66" s="244"/>
      <c r="F66" s="244"/>
      <c r="G66" s="1198"/>
      <c r="H66" s="1199"/>
      <c r="I66" s="1199"/>
      <c r="J66" s="1199"/>
      <c r="K66" s="1199"/>
      <c r="L66" s="1199"/>
      <c r="M66" s="1199"/>
      <c r="N66" s="1199"/>
      <c r="O66" s="1200"/>
    </row>
    <row r="67" spans="2:30">
      <c r="B67" s="248"/>
      <c r="C67" s="244"/>
      <c r="D67" s="244"/>
      <c r="E67" s="244"/>
      <c r="F67" s="244"/>
      <c r="G67" s="1198"/>
      <c r="H67" s="1199"/>
      <c r="I67" s="1199"/>
      <c r="J67" s="1199"/>
      <c r="K67" s="1199"/>
      <c r="L67" s="1199"/>
      <c r="M67" s="1199"/>
      <c r="N67" s="1199"/>
      <c r="O67" s="1200"/>
    </row>
    <row r="68" spans="2:30">
      <c r="B68" s="248"/>
      <c r="C68" s="244"/>
      <c r="D68" s="244"/>
      <c r="E68" s="244"/>
      <c r="F68" s="244"/>
      <c r="G68" s="1198"/>
      <c r="H68" s="1199"/>
      <c r="I68" s="1199"/>
      <c r="J68" s="1199"/>
      <c r="K68" s="1199"/>
      <c r="L68" s="1199"/>
      <c r="M68" s="1199"/>
      <c r="N68" s="1199"/>
      <c r="O68" s="1200"/>
    </row>
    <row r="69" spans="2:30">
      <c r="B69" s="248"/>
      <c r="C69" s="244"/>
      <c r="D69" s="244"/>
      <c r="E69" s="244"/>
      <c r="F69" s="244"/>
      <c r="G69" s="1201"/>
      <c r="H69" s="1202"/>
      <c r="I69" s="1202"/>
      <c r="J69" s="1202"/>
      <c r="K69" s="1202"/>
      <c r="L69" s="1202"/>
      <c r="M69" s="1202"/>
      <c r="N69" s="1202"/>
      <c r="O69" s="1203"/>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558</v>
      </c>
      <c r="I71" s="1243"/>
      <c r="J71" s="1239"/>
      <c r="K71" s="1239"/>
      <c r="L71" s="1240"/>
      <c r="M71" s="1239"/>
      <c r="N71" s="1240"/>
      <c r="O71" s="1241"/>
    </row>
    <row r="72" spans="2:30">
      <c r="B72" s="248"/>
      <c r="C72" s="244"/>
      <c r="D72" s="244"/>
      <c r="E72" s="244"/>
      <c r="F72" s="244"/>
      <c r="G72" s="1205"/>
      <c r="H72" s="1206"/>
      <c r="I72" s="1206"/>
      <c r="J72" s="1207"/>
      <c r="K72" s="1208" t="s">
        <v>527</v>
      </c>
      <c r="L72" s="1208" t="s">
        <v>528</v>
      </c>
      <c r="M72" s="1208" t="s">
        <v>529</v>
      </c>
      <c r="N72" s="1208" t="s">
        <v>530</v>
      </c>
      <c r="O72" s="1208" t="s">
        <v>531</v>
      </c>
    </row>
    <row r="73" spans="2:30">
      <c r="B73" s="248"/>
      <c r="C73" s="244"/>
      <c r="D73" s="244"/>
      <c r="E73" s="244"/>
      <c r="F73" s="244"/>
      <c r="G73" s="1209" t="s">
        <v>552</v>
      </c>
      <c r="H73" s="1210"/>
      <c r="I73" s="1211" t="s">
        <v>553</v>
      </c>
      <c r="J73" s="1211"/>
      <c r="K73" s="1244">
        <v>38.6</v>
      </c>
      <c r="L73" s="1244">
        <v>24.9</v>
      </c>
      <c r="M73" s="1216">
        <v>11.4</v>
      </c>
      <c r="N73" s="1216">
        <v>17.100000000000001</v>
      </c>
      <c r="O73" s="1216">
        <v>9.4</v>
      </c>
      <c r="S73" s="243">
        <v>9.9</v>
      </c>
    </row>
    <row r="74" spans="2:30">
      <c r="B74" s="248"/>
      <c r="C74" s="244"/>
      <c r="D74" s="244"/>
      <c r="E74" s="244"/>
      <c r="F74" s="244"/>
      <c r="G74" s="1213"/>
      <c r="H74" s="1214"/>
      <c r="I74" s="1215"/>
      <c r="J74" s="1215"/>
      <c r="K74" s="1244"/>
      <c r="L74" s="1244"/>
      <c r="M74" s="1216"/>
      <c r="N74" s="1216"/>
      <c r="O74" s="1216"/>
    </row>
    <row r="75" spans="2:30">
      <c r="B75" s="248"/>
      <c r="C75" s="244"/>
      <c r="D75" s="244"/>
      <c r="E75" s="244"/>
      <c r="F75" s="244"/>
      <c r="G75" s="1213"/>
      <c r="H75" s="1214"/>
      <c r="I75" s="1218" t="s">
        <v>559</v>
      </c>
      <c r="J75" s="1218"/>
      <c r="K75" s="1245">
        <v>13.7</v>
      </c>
      <c r="L75" s="1245">
        <v>12.5</v>
      </c>
      <c r="M75" s="1245">
        <v>11.7</v>
      </c>
      <c r="N75" s="1245">
        <v>10</v>
      </c>
      <c r="O75" s="1245">
        <v>8.4</v>
      </c>
      <c r="U75" s="243">
        <v>81.2</v>
      </c>
      <c r="W75" s="243">
        <v>87.2</v>
      </c>
      <c r="Y75" s="243">
        <v>99.8</v>
      </c>
      <c r="AA75" s="243">
        <v>109.5</v>
      </c>
      <c r="AC75" s="243">
        <v>115.2</v>
      </c>
    </row>
    <row r="76" spans="2:30">
      <c r="B76" s="248"/>
      <c r="C76" s="244"/>
      <c r="D76" s="244"/>
      <c r="E76" s="244"/>
      <c r="F76" s="244"/>
      <c r="G76" s="1220"/>
      <c r="H76" s="1221"/>
      <c r="I76" s="1218"/>
      <c r="J76" s="1218"/>
      <c r="K76" s="1222"/>
      <c r="L76" s="1222"/>
      <c r="M76" s="1222"/>
      <c r="N76" s="1222"/>
      <c r="O76" s="1222"/>
    </row>
    <row r="77" spans="2:30">
      <c r="B77" s="248"/>
      <c r="C77" s="244"/>
      <c r="D77" s="244"/>
      <c r="E77" s="244"/>
      <c r="F77" s="244"/>
      <c r="G77" s="1223" t="s">
        <v>555</v>
      </c>
      <c r="H77" s="1224"/>
      <c r="I77" s="1218" t="s">
        <v>553</v>
      </c>
      <c r="J77" s="1218"/>
      <c r="K77" s="1244">
        <v>20.3</v>
      </c>
      <c r="L77" s="1244">
        <v>5.7</v>
      </c>
      <c r="M77" s="1216">
        <v>0</v>
      </c>
      <c r="N77" s="1216">
        <v>0</v>
      </c>
      <c r="O77" s="1216">
        <v>0</v>
      </c>
      <c r="R77" s="243">
        <v>12.3</v>
      </c>
      <c r="T77" s="243">
        <v>11.1</v>
      </c>
    </row>
    <row r="78" spans="2:30">
      <c r="B78" s="248"/>
      <c r="C78" s="244"/>
      <c r="D78" s="244"/>
      <c r="E78" s="244"/>
      <c r="F78" s="244"/>
      <c r="G78" s="1225"/>
      <c r="H78" s="1226"/>
      <c r="I78" s="1218"/>
      <c r="J78" s="1218"/>
      <c r="K78" s="1244"/>
      <c r="L78" s="1244"/>
      <c r="M78" s="1216"/>
      <c r="N78" s="1216"/>
      <c r="O78" s="1216"/>
    </row>
    <row r="79" spans="2:30">
      <c r="B79" s="248"/>
      <c r="C79" s="244"/>
      <c r="D79" s="244"/>
      <c r="E79" s="244"/>
      <c r="F79" s="244"/>
      <c r="G79" s="1225"/>
      <c r="H79" s="1226"/>
      <c r="I79" s="1246" t="s">
        <v>559</v>
      </c>
      <c r="J79" s="1228"/>
      <c r="K79" s="1247">
        <v>12.2</v>
      </c>
      <c r="L79" s="1247">
        <v>10.8</v>
      </c>
      <c r="M79" s="1247">
        <v>9.8000000000000007</v>
      </c>
      <c r="N79" s="1247">
        <v>9.1</v>
      </c>
      <c r="O79" s="1247">
        <v>8.6</v>
      </c>
      <c r="V79" s="243">
        <v>53.5</v>
      </c>
      <c r="X79" s="243">
        <v>48.2</v>
      </c>
      <c r="Z79" s="243">
        <v>34.200000000000003</v>
      </c>
      <c r="AB79" s="243">
        <v>30.3</v>
      </c>
      <c r="AD79" s="243">
        <v>28.9</v>
      </c>
    </row>
    <row r="80" spans="2:30">
      <c r="B80" s="248"/>
      <c r="C80" s="244"/>
      <c r="D80" s="244"/>
      <c r="E80" s="244"/>
      <c r="F80" s="244"/>
      <c r="G80" s="1230"/>
      <c r="H80" s="1231"/>
      <c r="I80" s="1228"/>
      <c r="J80" s="1228"/>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96724</v>
      </c>
      <c r="E3" s="116"/>
      <c r="F3" s="117">
        <v>146140</v>
      </c>
      <c r="G3" s="118"/>
      <c r="H3" s="119"/>
    </row>
    <row r="4" spans="1:8">
      <c r="A4" s="120"/>
      <c r="B4" s="121"/>
      <c r="C4" s="122"/>
      <c r="D4" s="123">
        <v>35884</v>
      </c>
      <c r="E4" s="124"/>
      <c r="F4" s="125">
        <v>75451</v>
      </c>
      <c r="G4" s="126"/>
      <c r="H4" s="127"/>
    </row>
    <row r="5" spans="1:8">
      <c r="A5" s="108" t="s">
        <v>521</v>
      </c>
      <c r="B5" s="113"/>
      <c r="C5" s="114"/>
      <c r="D5" s="115">
        <v>81029</v>
      </c>
      <c r="E5" s="116"/>
      <c r="F5" s="117">
        <v>146641</v>
      </c>
      <c r="G5" s="118"/>
      <c r="H5" s="119"/>
    </row>
    <row r="6" spans="1:8">
      <c r="A6" s="120"/>
      <c r="B6" s="121"/>
      <c r="C6" s="122"/>
      <c r="D6" s="123">
        <v>34126</v>
      </c>
      <c r="E6" s="124"/>
      <c r="F6" s="125">
        <v>68142</v>
      </c>
      <c r="G6" s="126"/>
      <c r="H6" s="127"/>
    </row>
    <row r="7" spans="1:8">
      <c r="A7" s="108" t="s">
        <v>522</v>
      </c>
      <c r="B7" s="113"/>
      <c r="C7" s="114"/>
      <c r="D7" s="115">
        <v>102224</v>
      </c>
      <c r="E7" s="116"/>
      <c r="F7" s="117">
        <v>174587</v>
      </c>
      <c r="G7" s="118"/>
      <c r="H7" s="119"/>
    </row>
    <row r="8" spans="1:8">
      <c r="A8" s="120"/>
      <c r="B8" s="121"/>
      <c r="C8" s="122"/>
      <c r="D8" s="123">
        <v>47711</v>
      </c>
      <c r="E8" s="124"/>
      <c r="F8" s="125">
        <v>79695</v>
      </c>
      <c r="G8" s="126"/>
      <c r="H8" s="127"/>
    </row>
    <row r="9" spans="1:8">
      <c r="A9" s="108" t="s">
        <v>523</v>
      </c>
      <c r="B9" s="113"/>
      <c r="C9" s="114"/>
      <c r="D9" s="115">
        <v>183318</v>
      </c>
      <c r="E9" s="116"/>
      <c r="F9" s="117">
        <v>175675</v>
      </c>
      <c r="G9" s="118"/>
      <c r="H9" s="119"/>
    </row>
    <row r="10" spans="1:8">
      <c r="A10" s="120"/>
      <c r="B10" s="121"/>
      <c r="C10" s="122"/>
      <c r="D10" s="123">
        <v>69822</v>
      </c>
      <c r="E10" s="124"/>
      <c r="F10" s="125">
        <v>87698</v>
      </c>
      <c r="G10" s="126"/>
      <c r="H10" s="127"/>
    </row>
    <row r="11" spans="1:8">
      <c r="A11" s="108" t="s">
        <v>524</v>
      </c>
      <c r="B11" s="113"/>
      <c r="C11" s="114"/>
      <c r="D11" s="115">
        <v>103335</v>
      </c>
      <c r="E11" s="116"/>
      <c r="F11" s="117">
        <v>162193</v>
      </c>
      <c r="G11" s="118"/>
      <c r="H11" s="119"/>
    </row>
    <row r="12" spans="1:8">
      <c r="A12" s="120"/>
      <c r="B12" s="121"/>
      <c r="C12" s="128"/>
      <c r="D12" s="123">
        <v>37370</v>
      </c>
      <c r="E12" s="124"/>
      <c r="F12" s="125">
        <v>79985</v>
      </c>
      <c r="G12" s="126"/>
      <c r="H12" s="127"/>
    </row>
    <row r="13" spans="1:8">
      <c r="A13" s="108"/>
      <c r="B13" s="113"/>
      <c r="C13" s="129"/>
      <c r="D13" s="130">
        <v>113326</v>
      </c>
      <c r="E13" s="131"/>
      <c r="F13" s="132">
        <v>161047</v>
      </c>
      <c r="G13" s="133"/>
      <c r="H13" s="119"/>
    </row>
    <row r="14" spans="1:8">
      <c r="A14" s="120"/>
      <c r="B14" s="121"/>
      <c r="C14" s="122"/>
      <c r="D14" s="123">
        <v>44983</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3.27</v>
      </c>
      <c r="C19" s="134">
        <f>ROUND(VALUE(SUBSTITUTE(実質収支比率等に係る経年分析!G$48,"▲","-")),2)</f>
        <v>4.51</v>
      </c>
      <c r="D19" s="134">
        <f>ROUND(VALUE(SUBSTITUTE(実質収支比率等に係る経年分析!H$48,"▲","-")),2)</f>
        <v>3.34</v>
      </c>
      <c r="E19" s="134">
        <f>ROUND(VALUE(SUBSTITUTE(実質収支比率等に係る経年分析!I$48,"▲","-")),2)</f>
        <v>3.51</v>
      </c>
      <c r="F19" s="134">
        <f>ROUND(VALUE(SUBSTITUTE(実質収支比率等に係る経年分析!J$48,"▲","-")),2)</f>
        <v>3.79</v>
      </c>
    </row>
    <row r="20" spans="1:11">
      <c r="A20" s="134" t="s">
        <v>43</v>
      </c>
      <c r="B20" s="134">
        <f>ROUND(VALUE(SUBSTITUTE(実質収支比率等に係る経年分析!F$47,"▲","-")),2)</f>
        <v>23.63</v>
      </c>
      <c r="C20" s="134">
        <f>ROUND(VALUE(SUBSTITUTE(実質収支比率等に係る経年分析!G$47,"▲","-")),2)</f>
        <v>28.95</v>
      </c>
      <c r="D20" s="134">
        <f>ROUND(VALUE(SUBSTITUTE(実質収支比率等に係る経年分析!H$47,"▲","-")),2)</f>
        <v>28.4</v>
      </c>
      <c r="E20" s="134">
        <f>ROUND(VALUE(SUBSTITUTE(実質収支比率等に係る経年分析!I$47,"▲","-")),2)</f>
        <v>29.55</v>
      </c>
      <c r="F20" s="134">
        <f>ROUND(VALUE(SUBSTITUTE(実質収支比率等に係る経年分析!J$47,"▲","-")),2)</f>
        <v>29.24</v>
      </c>
    </row>
    <row r="21" spans="1:11">
      <c r="A21" s="134" t="s">
        <v>44</v>
      </c>
      <c r="B21" s="134">
        <f>IF(ISNUMBER(VALUE(SUBSTITUTE(実質収支比率等に係る経年分析!F$49,"▲","-"))),ROUND(VALUE(SUBSTITUTE(実質収支比率等に係る経年分析!F$49,"▲","-")),2),NA())</f>
        <v>4.83</v>
      </c>
      <c r="C21" s="134">
        <f>IF(ISNUMBER(VALUE(SUBSTITUTE(実質収支比率等に係る経年分析!G$49,"▲","-"))),ROUND(VALUE(SUBSTITUTE(実質収支比率等に係る経年分析!G$49,"▲","-")),2),NA())</f>
        <v>6.37</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上川町村等公平委員会特別会計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535</v>
      </c>
      <c r="E42" s="136"/>
      <c r="F42" s="136"/>
      <c r="G42" s="136">
        <f>'実質公債費比率（分子）の構造'!L$52</f>
        <v>512</v>
      </c>
      <c r="H42" s="136"/>
      <c r="I42" s="136"/>
      <c r="J42" s="136">
        <f>'実質公債費比率（分子）の構造'!M$52</f>
        <v>521</v>
      </c>
      <c r="K42" s="136"/>
      <c r="L42" s="136"/>
      <c r="M42" s="136">
        <f>'実質公債費比率（分子）の構造'!N$52</f>
        <v>536</v>
      </c>
      <c r="N42" s="136"/>
      <c r="O42" s="136"/>
      <c r="P42" s="136">
        <f>'実質公債費比率（分子）の構造'!O$52</f>
        <v>526</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76</v>
      </c>
      <c r="C46" s="136"/>
      <c r="D46" s="136"/>
      <c r="E46" s="136">
        <f>'実質公債費比率（分子）の構造'!L$48</f>
        <v>74</v>
      </c>
      <c r="F46" s="136"/>
      <c r="G46" s="136"/>
      <c r="H46" s="136">
        <f>'実質公債費比率（分子）の構造'!M$48</f>
        <v>70</v>
      </c>
      <c r="I46" s="136"/>
      <c r="J46" s="136"/>
      <c r="K46" s="136">
        <f>'実質公債費比率（分子）の構造'!N$48</f>
        <v>69</v>
      </c>
      <c r="L46" s="136"/>
      <c r="M46" s="136"/>
      <c r="N46" s="136">
        <f>'実質公債費比率（分子）の構造'!O$48</f>
        <v>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788</v>
      </c>
      <c r="C49" s="136"/>
      <c r="D49" s="136"/>
      <c r="E49" s="136">
        <f>'実質公債費比率（分子）の構造'!L$45</f>
        <v>754</v>
      </c>
      <c r="F49" s="136"/>
      <c r="G49" s="136"/>
      <c r="H49" s="136">
        <f>'実質公債費比率（分子）の構造'!M$45</f>
        <v>755</v>
      </c>
      <c r="I49" s="136"/>
      <c r="J49" s="136"/>
      <c r="K49" s="136">
        <f>'実質公債費比率（分子）の構造'!N$45</f>
        <v>655</v>
      </c>
      <c r="L49" s="136"/>
      <c r="M49" s="136"/>
      <c r="N49" s="136">
        <f>'実質公債費比率（分子）の構造'!O$45</f>
        <v>632</v>
      </c>
      <c r="O49" s="136"/>
      <c r="P49" s="136"/>
    </row>
    <row r="50" spans="1:16">
      <c r="A50" s="136" t="s">
        <v>59</v>
      </c>
      <c r="B50" s="136" t="e">
        <f>NA()</f>
        <v>#N/A</v>
      </c>
      <c r="C50" s="136">
        <f>IF(ISNUMBER('実質公債費比率（分子）の構造'!K$53),'実質公債費比率（分子）の構造'!K$53,NA())</f>
        <v>331</v>
      </c>
      <c r="D50" s="136" t="e">
        <f>NA()</f>
        <v>#N/A</v>
      </c>
      <c r="E50" s="136" t="e">
        <f>NA()</f>
        <v>#N/A</v>
      </c>
      <c r="F50" s="136">
        <f>IF(ISNUMBER('実質公債費比率（分子）の構造'!L$53),'実質公債費比率（分子）の構造'!L$53,NA())</f>
        <v>318</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189</v>
      </c>
      <c r="M50" s="136" t="e">
        <f>NA()</f>
        <v>#N/A</v>
      </c>
      <c r="N50" s="136" t="e">
        <f>NA()</f>
        <v>#N/A</v>
      </c>
      <c r="O50" s="136">
        <f>IF(ISNUMBER('実質公債費比率（分子）の構造'!O$53),'実質公債費比率（分子）の構造'!O$53,NA())</f>
        <v>188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4478</v>
      </c>
      <c r="E56" s="135"/>
      <c r="F56" s="135"/>
      <c r="G56" s="135">
        <f>'将来負担比率（分子）の構造'!J$51</f>
        <v>4477</v>
      </c>
      <c r="H56" s="135"/>
      <c r="I56" s="135"/>
      <c r="J56" s="135">
        <f>'将来負担比率（分子）の構造'!K$51</f>
        <v>4473</v>
      </c>
      <c r="K56" s="135"/>
      <c r="L56" s="135"/>
      <c r="M56" s="135">
        <f>'将来負担比率（分子）の構造'!L$51</f>
        <v>4588</v>
      </c>
      <c r="N56" s="135"/>
      <c r="O56" s="135"/>
      <c r="P56" s="135">
        <f>'将来負担比率（分子）の構造'!M$51</f>
        <v>4588</v>
      </c>
    </row>
    <row r="57" spans="1:16">
      <c r="A57" s="135" t="s">
        <v>35</v>
      </c>
      <c r="B57" s="135"/>
      <c r="C57" s="135"/>
      <c r="D57" s="135">
        <f>'将来負担比率（分子）の構造'!I$50</f>
        <v>612</v>
      </c>
      <c r="E57" s="135"/>
      <c r="F57" s="135"/>
      <c r="G57" s="135">
        <f>'将来負担比率（分子）の構造'!J$50</f>
        <v>745</v>
      </c>
      <c r="H57" s="135"/>
      <c r="I57" s="135"/>
      <c r="J57" s="135">
        <f>'将来負担比率（分子）の構造'!K$50</f>
        <v>732</v>
      </c>
      <c r="K57" s="135"/>
      <c r="L57" s="135"/>
      <c r="M57" s="135">
        <f>'将来負担比率（分子）の構造'!L$50</f>
        <v>671</v>
      </c>
      <c r="N57" s="135"/>
      <c r="O57" s="135"/>
      <c r="P57" s="135">
        <f>'将来負担比率（分子）の構造'!M$50</f>
        <v>628</v>
      </c>
    </row>
    <row r="58" spans="1:16">
      <c r="A58" s="135" t="s">
        <v>34</v>
      </c>
      <c r="B58" s="135"/>
      <c r="C58" s="135"/>
      <c r="D58" s="135">
        <f>'将来負担比率（分子）の構造'!I$49</f>
        <v>1780</v>
      </c>
      <c r="E58" s="135"/>
      <c r="F58" s="135"/>
      <c r="G58" s="135">
        <f>'将来負担比率（分子）の構造'!J$49</f>
        <v>1941</v>
      </c>
      <c r="H58" s="135"/>
      <c r="I58" s="135"/>
      <c r="J58" s="135">
        <f>'将来負担比率（分子）の構造'!K$49</f>
        <v>2072</v>
      </c>
      <c r="K58" s="135"/>
      <c r="L58" s="135"/>
      <c r="M58" s="135">
        <f>'将来負担比率（分子）の構造'!L$49</f>
        <v>1989</v>
      </c>
      <c r="N58" s="135"/>
      <c r="O58" s="135"/>
      <c r="P58" s="135">
        <f>'将来負担比率（分子）の構造'!M$49</f>
        <v>2041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991</v>
      </c>
      <c r="C62" s="135"/>
      <c r="D62" s="135"/>
      <c r="E62" s="135">
        <f>'将来負担比率（分子）の構造'!J$45</f>
        <v>989</v>
      </c>
      <c r="F62" s="135"/>
      <c r="G62" s="135"/>
      <c r="H62" s="135">
        <f>'将来負担比率（分子）の構造'!K$45</f>
        <v>932</v>
      </c>
      <c r="I62" s="135"/>
      <c r="J62" s="135"/>
      <c r="K62" s="135">
        <f>'将来負担比率（分子）の構造'!L$45</f>
        <v>861</v>
      </c>
      <c r="L62" s="135"/>
      <c r="M62" s="135"/>
      <c r="N62" s="135">
        <f>'将来負担比率（分子）の構造'!M$45</f>
        <v>819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748</v>
      </c>
      <c r="C64" s="135"/>
      <c r="D64" s="135"/>
      <c r="E64" s="135">
        <f>'将来負担比率（分子）の構造'!J$43</f>
        <v>835</v>
      </c>
      <c r="F64" s="135"/>
      <c r="G64" s="135"/>
      <c r="H64" s="135">
        <f>'将来負担比率（分子）の構造'!K$43</f>
        <v>824</v>
      </c>
      <c r="I64" s="135"/>
      <c r="J64" s="135"/>
      <c r="K64" s="135">
        <f>'将来負担比率（分子）の構造'!L$43</f>
        <v>774</v>
      </c>
      <c r="L64" s="135"/>
      <c r="M64" s="135"/>
      <c r="N64" s="135">
        <f>'将来負担比率（分子）の構造'!M$43</f>
        <v>726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6172</v>
      </c>
      <c r="C66" s="135"/>
      <c r="D66" s="135"/>
      <c r="E66" s="135">
        <f>'将来負担比率（分子）の構造'!J$41</f>
        <v>6012</v>
      </c>
      <c r="F66" s="135"/>
      <c r="G66" s="135"/>
      <c r="H66" s="135">
        <f>'将来負担比率（分子）の構造'!K$41</f>
        <v>5835</v>
      </c>
      <c r="I66" s="135"/>
      <c r="J66" s="135"/>
      <c r="K66" s="135">
        <f>'将来負担比率（分子）の構造'!L$41</f>
        <v>6061</v>
      </c>
      <c r="L66" s="135"/>
      <c r="M66" s="135"/>
      <c r="N66" s="135">
        <f>'将来負担比率（分子）の構造'!M$41</f>
        <v>5963</v>
      </c>
      <c r="O66" s="135"/>
      <c r="P66" s="135"/>
    </row>
    <row r="67" spans="1:16">
      <c r="A67" s="135" t="s">
        <v>63</v>
      </c>
      <c r="B67" s="135" t="e">
        <f>NA()</f>
        <v>#N/A</v>
      </c>
      <c r="C67" s="135">
        <f>IF(ISNUMBER('将来負担比率（分子）の構造'!I$52), IF('将来負担比率（分子）の構造'!I$52 &lt; 0, 0, '将来負担比率（分子）の構造'!I$52), NA())</f>
        <v>1041</v>
      </c>
      <c r="D67" s="135" t="e">
        <f>NA()</f>
        <v>#N/A</v>
      </c>
      <c r="E67" s="135" t="e">
        <f>NA()</f>
        <v>#N/A</v>
      </c>
      <c r="F67" s="135">
        <f>IF(ISNUMBER('将来負担比率（分子）の構造'!J$52), IF('将来負担比率（分子）の構造'!J$52 &lt; 0, 0, '将来負担比率（分子）の構造'!J$52), NA())</f>
        <v>672</v>
      </c>
      <c r="G67" s="135" t="e">
        <f>NA()</f>
        <v>#N/A</v>
      </c>
      <c r="H67" s="135" t="e">
        <f>NA()</f>
        <v>#N/A</v>
      </c>
      <c r="I67" s="135">
        <f>IF(ISNUMBER('将来負担比率（分子）の構造'!K$52), IF('将来負担比率（分子）の構造'!K$52 &lt; 0, 0, '将来負担比率（分子）の構造'!K$52), NA())</f>
        <v>314</v>
      </c>
      <c r="J67" s="135" t="e">
        <f>NA()</f>
        <v>#N/A</v>
      </c>
      <c r="K67" s="135" t="e">
        <f>NA()</f>
        <v>#N/A</v>
      </c>
      <c r="L67" s="135">
        <f>IF(ISNUMBER('将来負担比率（分子）の構造'!L$52), IF('将来負担比率（分子）の構造'!L$52 &lt; 0, 0, '将来負担比率（分子）の構造'!L$52), NA())</f>
        <v>448</v>
      </c>
      <c r="M67" s="135" t="e">
        <f>NA()</f>
        <v>#N/A</v>
      </c>
      <c r="N67" s="135" t="e">
        <f>NA()</f>
        <v>#N/A</v>
      </c>
      <c r="O67" s="135">
        <f>IF(ISNUMBER('将来負担比率（分子）の構造'!M$52), IF('将来負担比率（分子）の構造'!M$52 &lt; 0, 0, '将来負担比率（分子）の構造'!M$52), NA())</f>
        <v>251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808304</v>
      </c>
      <c r="S5" s="639"/>
      <c r="T5" s="639"/>
      <c r="U5" s="639"/>
      <c r="V5" s="639"/>
      <c r="W5" s="639"/>
      <c r="X5" s="639"/>
      <c r="Y5" s="686"/>
      <c r="Z5" s="699">
        <v>15</v>
      </c>
      <c r="AA5" s="699"/>
      <c r="AB5" s="699"/>
      <c r="AC5" s="699"/>
      <c r="AD5" s="700">
        <v>779923</v>
      </c>
      <c r="AE5" s="700"/>
      <c r="AF5" s="700"/>
      <c r="AG5" s="700"/>
      <c r="AH5" s="700"/>
      <c r="AI5" s="700"/>
      <c r="AJ5" s="700"/>
      <c r="AK5" s="700"/>
      <c r="AL5" s="687">
        <v>26.1</v>
      </c>
      <c r="AM5" s="656"/>
      <c r="AN5" s="656"/>
      <c r="AO5" s="688"/>
      <c r="AP5" s="673" t="s">
        <v>207</v>
      </c>
      <c r="AQ5" s="674"/>
      <c r="AR5" s="674"/>
      <c r="AS5" s="674"/>
      <c r="AT5" s="674"/>
      <c r="AU5" s="674"/>
      <c r="AV5" s="674"/>
      <c r="AW5" s="674"/>
      <c r="AX5" s="674"/>
      <c r="AY5" s="674"/>
      <c r="AZ5" s="674"/>
      <c r="BA5" s="674"/>
      <c r="BB5" s="674"/>
      <c r="BC5" s="674"/>
      <c r="BD5" s="674"/>
      <c r="BE5" s="674"/>
      <c r="BF5" s="675"/>
      <c r="BG5" s="588">
        <v>779923</v>
      </c>
      <c r="BH5" s="589"/>
      <c r="BI5" s="589"/>
      <c r="BJ5" s="589"/>
      <c r="BK5" s="589"/>
      <c r="BL5" s="589"/>
      <c r="BM5" s="589"/>
      <c r="BN5" s="590"/>
      <c r="BO5" s="641">
        <v>96.5</v>
      </c>
      <c r="BP5" s="641"/>
      <c r="BQ5" s="641"/>
      <c r="BR5" s="641"/>
      <c r="BS5" s="642">
        <v>5401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81891</v>
      </c>
      <c r="S6" s="589"/>
      <c r="T6" s="589"/>
      <c r="U6" s="589"/>
      <c r="V6" s="589"/>
      <c r="W6" s="589"/>
      <c r="X6" s="589"/>
      <c r="Y6" s="590"/>
      <c r="Z6" s="641">
        <v>1.5</v>
      </c>
      <c r="AA6" s="641"/>
      <c r="AB6" s="641"/>
      <c r="AC6" s="641"/>
      <c r="AD6" s="642">
        <v>81891</v>
      </c>
      <c r="AE6" s="642"/>
      <c r="AF6" s="642"/>
      <c r="AG6" s="642"/>
      <c r="AH6" s="642"/>
      <c r="AI6" s="642"/>
      <c r="AJ6" s="642"/>
      <c r="AK6" s="642"/>
      <c r="AL6" s="611">
        <v>2.7</v>
      </c>
      <c r="AM6" s="643"/>
      <c r="AN6" s="643"/>
      <c r="AO6" s="644"/>
      <c r="AP6" s="585" t="s">
        <v>212</v>
      </c>
      <c r="AQ6" s="586"/>
      <c r="AR6" s="586"/>
      <c r="AS6" s="586"/>
      <c r="AT6" s="586"/>
      <c r="AU6" s="586"/>
      <c r="AV6" s="586"/>
      <c r="AW6" s="586"/>
      <c r="AX6" s="586"/>
      <c r="AY6" s="586"/>
      <c r="AZ6" s="586"/>
      <c r="BA6" s="586"/>
      <c r="BB6" s="586"/>
      <c r="BC6" s="586"/>
      <c r="BD6" s="586"/>
      <c r="BE6" s="586"/>
      <c r="BF6" s="587"/>
      <c r="BG6" s="588">
        <v>779923</v>
      </c>
      <c r="BH6" s="589"/>
      <c r="BI6" s="589"/>
      <c r="BJ6" s="589"/>
      <c r="BK6" s="589"/>
      <c r="BL6" s="589"/>
      <c r="BM6" s="589"/>
      <c r="BN6" s="590"/>
      <c r="BO6" s="641">
        <v>96.5</v>
      </c>
      <c r="BP6" s="641"/>
      <c r="BQ6" s="641"/>
      <c r="BR6" s="641"/>
      <c r="BS6" s="642">
        <v>5401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67460</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67460</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1151</v>
      </c>
      <c r="S7" s="589"/>
      <c r="T7" s="589"/>
      <c r="U7" s="589"/>
      <c r="V7" s="589"/>
      <c r="W7" s="589"/>
      <c r="X7" s="589"/>
      <c r="Y7" s="590"/>
      <c r="Z7" s="641">
        <v>0</v>
      </c>
      <c r="AA7" s="641"/>
      <c r="AB7" s="641"/>
      <c r="AC7" s="641"/>
      <c r="AD7" s="642">
        <v>1151</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297791</v>
      </c>
      <c r="BH7" s="589"/>
      <c r="BI7" s="589"/>
      <c r="BJ7" s="589"/>
      <c r="BK7" s="589"/>
      <c r="BL7" s="589"/>
      <c r="BM7" s="589"/>
      <c r="BN7" s="590"/>
      <c r="BO7" s="641">
        <v>36.799999999999997</v>
      </c>
      <c r="BP7" s="641"/>
      <c r="BQ7" s="641"/>
      <c r="BR7" s="641"/>
      <c r="BS7" s="642">
        <v>5401</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857536</v>
      </c>
      <c r="CS7" s="589"/>
      <c r="CT7" s="589"/>
      <c r="CU7" s="589"/>
      <c r="CV7" s="589"/>
      <c r="CW7" s="589"/>
      <c r="CX7" s="589"/>
      <c r="CY7" s="590"/>
      <c r="CZ7" s="641">
        <v>16.3</v>
      </c>
      <c r="DA7" s="641"/>
      <c r="DB7" s="641"/>
      <c r="DC7" s="641"/>
      <c r="DD7" s="594">
        <v>75615</v>
      </c>
      <c r="DE7" s="589"/>
      <c r="DF7" s="589"/>
      <c r="DG7" s="589"/>
      <c r="DH7" s="589"/>
      <c r="DI7" s="589"/>
      <c r="DJ7" s="589"/>
      <c r="DK7" s="589"/>
      <c r="DL7" s="589"/>
      <c r="DM7" s="589"/>
      <c r="DN7" s="589"/>
      <c r="DO7" s="589"/>
      <c r="DP7" s="590"/>
      <c r="DQ7" s="594">
        <v>695293</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2337</v>
      </c>
      <c r="S8" s="589"/>
      <c r="T8" s="589"/>
      <c r="U8" s="589"/>
      <c r="V8" s="589"/>
      <c r="W8" s="589"/>
      <c r="X8" s="589"/>
      <c r="Y8" s="590"/>
      <c r="Z8" s="641">
        <v>0</v>
      </c>
      <c r="AA8" s="641"/>
      <c r="AB8" s="641"/>
      <c r="AC8" s="641"/>
      <c r="AD8" s="642">
        <v>2337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11017</v>
      </c>
      <c r="BH8" s="589"/>
      <c r="BI8" s="589"/>
      <c r="BJ8" s="589"/>
      <c r="BK8" s="589"/>
      <c r="BL8" s="589"/>
      <c r="BM8" s="589"/>
      <c r="BN8" s="590"/>
      <c r="BO8" s="641">
        <v>1.4</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1162214</v>
      </c>
      <c r="CS8" s="589"/>
      <c r="CT8" s="589"/>
      <c r="CU8" s="589"/>
      <c r="CV8" s="589"/>
      <c r="CW8" s="589"/>
      <c r="CX8" s="589"/>
      <c r="CY8" s="590"/>
      <c r="CZ8" s="641">
        <v>22.1</v>
      </c>
      <c r="DA8" s="641"/>
      <c r="DB8" s="641"/>
      <c r="DC8" s="641"/>
      <c r="DD8" s="594">
        <v>26874</v>
      </c>
      <c r="DE8" s="589"/>
      <c r="DF8" s="589"/>
      <c r="DG8" s="589"/>
      <c r="DH8" s="589"/>
      <c r="DI8" s="589"/>
      <c r="DJ8" s="589"/>
      <c r="DK8" s="589"/>
      <c r="DL8" s="589"/>
      <c r="DM8" s="589"/>
      <c r="DN8" s="589"/>
      <c r="DO8" s="589"/>
      <c r="DP8" s="590"/>
      <c r="DQ8" s="594">
        <v>640984</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1957</v>
      </c>
      <c r="S9" s="589"/>
      <c r="T9" s="589"/>
      <c r="U9" s="589"/>
      <c r="V9" s="589"/>
      <c r="W9" s="589"/>
      <c r="X9" s="589"/>
      <c r="Y9" s="590"/>
      <c r="Z9" s="641">
        <v>0</v>
      </c>
      <c r="AA9" s="641"/>
      <c r="AB9" s="641"/>
      <c r="AC9" s="641"/>
      <c r="AD9" s="642">
        <v>1957</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242247</v>
      </c>
      <c r="BH9" s="589"/>
      <c r="BI9" s="589"/>
      <c r="BJ9" s="589"/>
      <c r="BK9" s="589"/>
      <c r="BL9" s="589"/>
      <c r="BM9" s="589"/>
      <c r="BN9" s="590"/>
      <c r="BO9" s="641">
        <v>30</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236547</v>
      </c>
      <c r="CS9" s="589"/>
      <c r="CT9" s="589"/>
      <c r="CU9" s="589"/>
      <c r="CV9" s="589"/>
      <c r="CW9" s="589"/>
      <c r="CX9" s="589"/>
      <c r="CY9" s="590"/>
      <c r="CZ9" s="641">
        <v>4.5</v>
      </c>
      <c r="DA9" s="641"/>
      <c r="DB9" s="641"/>
      <c r="DC9" s="641"/>
      <c r="DD9" s="594">
        <v>2245</v>
      </c>
      <c r="DE9" s="589"/>
      <c r="DF9" s="589"/>
      <c r="DG9" s="589"/>
      <c r="DH9" s="589"/>
      <c r="DI9" s="589"/>
      <c r="DJ9" s="589"/>
      <c r="DK9" s="589"/>
      <c r="DL9" s="589"/>
      <c r="DM9" s="589"/>
      <c r="DN9" s="589"/>
      <c r="DO9" s="589"/>
      <c r="DP9" s="590"/>
      <c r="DQ9" s="594">
        <v>210602</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136249</v>
      </c>
      <c r="S10" s="589"/>
      <c r="T10" s="589"/>
      <c r="U10" s="589"/>
      <c r="V10" s="589"/>
      <c r="W10" s="589"/>
      <c r="X10" s="589"/>
      <c r="Y10" s="590"/>
      <c r="Z10" s="641">
        <v>2.5</v>
      </c>
      <c r="AA10" s="641"/>
      <c r="AB10" s="641"/>
      <c r="AC10" s="641"/>
      <c r="AD10" s="642">
        <v>136249</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17249</v>
      </c>
      <c r="BH10" s="589"/>
      <c r="BI10" s="589"/>
      <c r="BJ10" s="589"/>
      <c r="BK10" s="589"/>
      <c r="BL10" s="589"/>
      <c r="BM10" s="589"/>
      <c r="BN10" s="590"/>
      <c r="BO10" s="641">
        <v>2.1</v>
      </c>
      <c r="BP10" s="641"/>
      <c r="BQ10" s="641"/>
      <c r="BR10" s="641"/>
      <c r="BS10" s="594" t="s">
        <v>109</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v>12865</v>
      </c>
      <c r="S11" s="589"/>
      <c r="T11" s="589"/>
      <c r="U11" s="589"/>
      <c r="V11" s="589"/>
      <c r="W11" s="589"/>
      <c r="X11" s="589"/>
      <c r="Y11" s="590"/>
      <c r="Z11" s="641">
        <v>0.2</v>
      </c>
      <c r="AA11" s="641"/>
      <c r="AB11" s="641"/>
      <c r="AC11" s="641"/>
      <c r="AD11" s="642">
        <v>12865</v>
      </c>
      <c r="AE11" s="642"/>
      <c r="AF11" s="642"/>
      <c r="AG11" s="642"/>
      <c r="AH11" s="642"/>
      <c r="AI11" s="642"/>
      <c r="AJ11" s="642"/>
      <c r="AK11" s="642"/>
      <c r="AL11" s="611">
        <v>0.4</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27278</v>
      </c>
      <c r="BH11" s="589"/>
      <c r="BI11" s="589"/>
      <c r="BJ11" s="589"/>
      <c r="BK11" s="589"/>
      <c r="BL11" s="589"/>
      <c r="BM11" s="589"/>
      <c r="BN11" s="590"/>
      <c r="BO11" s="641">
        <v>3.4</v>
      </c>
      <c r="BP11" s="641"/>
      <c r="BQ11" s="641"/>
      <c r="BR11" s="641"/>
      <c r="BS11" s="594">
        <v>5401</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853857</v>
      </c>
      <c r="CS11" s="589"/>
      <c r="CT11" s="589"/>
      <c r="CU11" s="589"/>
      <c r="CV11" s="589"/>
      <c r="CW11" s="589"/>
      <c r="CX11" s="589"/>
      <c r="CY11" s="590"/>
      <c r="CZ11" s="641">
        <v>16.3</v>
      </c>
      <c r="DA11" s="641"/>
      <c r="DB11" s="641"/>
      <c r="DC11" s="641"/>
      <c r="DD11" s="594">
        <v>241387</v>
      </c>
      <c r="DE11" s="589"/>
      <c r="DF11" s="589"/>
      <c r="DG11" s="589"/>
      <c r="DH11" s="589"/>
      <c r="DI11" s="589"/>
      <c r="DJ11" s="589"/>
      <c r="DK11" s="589"/>
      <c r="DL11" s="589"/>
      <c r="DM11" s="589"/>
      <c r="DN11" s="589"/>
      <c r="DO11" s="589"/>
      <c r="DP11" s="590"/>
      <c r="DQ11" s="594">
        <v>234766</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432464</v>
      </c>
      <c r="BH12" s="589"/>
      <c r="BI12" s="589"/>
      <c r="BJ12" s="589"/>
      <c r="BK12" s="589"/>
      <c r="BL12" s="589"/>
      <c r="BM12" s="589"/>
      <c r="BN12" s="590"/>
      <c r="BO12" s="641">
        <v>53.5</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67831</v>
      </c>
      <c r="CS12" s="589"/>
      <c r="CT12" s="589"/>
      <c r="CU12" s="589"/>
      <c r="CV12" s="589"/>
      <c r="CW12" s="589"/>
      <c r="CX12" s="589"/>
      <c r="CY12" s="590"/>
      <c r="CZ12" s="641">
        <v>1.3</v>
      </c>
      <c r="DA12" s="641"/>
      <c r="DB12" s="641"/>
      <c r="DC12" s="641"/>
      <c r="DD12" s="594" t="s">
        <v>109</v>
      </c>
      <c r="DE12" s="589"/>
      <c r="DF12" s="589"/>
      <c r="DG12" s="589"/>
      <c r="DH12" s="589"/>
      <c r="DI12" s="589"/>
      <c r="DJ12" s="589"/>
      <c r="DK12" s="589"/>
      <c r="DL12" s="589"/>
      <c r="DM12" s="589"/>
      <c r="DN12" s="589"/>
      <c r="DO12" s="589"/>
      <c r="DP12" s="590"/>
      <c r="DQ12" s="594">
        <v>64704</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12244</v>
      </c>
      <c r="S13" s="589"/>
      <c r="T13" s="589"/>
      <c r="U13" s="589"/>
      <c r="V13" s="589"/>
      <c r="W13" s="589"/>
      <c r="X13" s="589"/>
      <c r="Y13" s="590"/>
      <c r="Z13" s="641">
        <v>0.2</v>
      </c>
      <c r="AA13" s="641"/>
      <c r="AB13" s="641"/>
      <c r="AC13" s="641"/>
      <c r="AD13" s="642">
        <v>12244</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431820</v>
      </c>
      <c r="BH13" s="589"/>
      <c r="BI13" s="589"/>
      <c r="BJ13" s="589"/>
      <c r="BK13" s="589"/>
      <c r="BL13" s="589"/>
      <c r="BM13" s="589"/>
      <c r="BN13" s="590"/>
      <c r="BO13" s="641">
        <v>53.4</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685301</v>
      </c>
      <c r="CS13" s="589"/>
      <c r="CT13" s="589"/>
      <c r="CU13" s="589"/>
      <c r="CV13" s="589"/>
      <c r="CW13" s="589"/>
      <c r="CX13" s="589"/>
      <c r="CY13" s="590"/>
      <c r="CZ13" s="641">
        <v>13</v>
      </c>
      <c r="DA13" s="641"/>
      <c r="DB13" s="641"/>
      <c r="DC13" s="641"/>
      <c r="DD13" s="594">
        <v>324797</v>
      </c>
      <c r="DE13" s="589"/>
      <c r="DF13" s="589"/>
      <c r="DG13" s="589"/>
      <c r="DH13" s="589"/>
      <c r="DI13" s="589"/>
      <c r="DJ13" s="589"/>
      <c r="DK13" s="589"/>
      <c r="DL13" s="589"/>
      <c r="DM13" s="589"/>
      <c r="DN13" s="589"/>
      <c r="DO13" s="589"/>
      <c r="DP13" s="590"/>
      <c r="DQ13" s="594">
        <v>430122</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17368</v>
      </c>
      <c r="BH14" s="589"/>
      <c r="BI14" s="589"/>
      <c r="BJ14" s="589"/>
      <c r="BK14" s="589"/>
      <c r="BL14" s="589"/>
      <c r="BM14" s="589"/>
      <c r="BN14" s="590"/>
      <c r="BO14" s="641">
        <v>2.1</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184100</v>
      </c>
      <c r="CS14" s="589"/>
      <c r="CT14" s="589"/>
      <c r="CU14" s="589"/>
      <c r="CV14" s="589"/>
      <c r="CW14" s="589"/>
      <c r="CX14" s="589"/>
      <c r="CY14" s="590"/>
      <c r="CZ14" s="641">
        <v>3.5</v>
      </c>
      <c r="DA14" s="641"/>
      <c r="DB14" s="641"/>
      <c r="DC14" s="641"/>
      <c r="DD14" s="594">
        <v>6894</v>
      </c>
      <c r="DE14" s="589"/>
      <c r="DF14" s="589"/>
      <c r="DG14" s="589"/>
      <c r="DH14" s="589"/>
      <c r="DI14" s="589"/>
      <c r="DJ14" s="589"/>
      <c r="DK14" s="589"/>
      <c r="DL14" s="589"/>
      <c r="DM14" s="589"/>
      <c r="DN14" s="589"/>
      <c r="DO14" s="589"/>
      <c r="DP14" s="590"/>
      <c r="DQ14" s="594">
        <v>179584</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3066</v>
      </c>
      <c r="S15" s="589"/>
      <c r="T15" s="589"/>
      <c r="U15" s="589"/>
      <c r="V15" s="589"/>
      <c r="W15" s="589"/>
      <c r="X15" s="589"/>
      <c r="Y15" s="590"/>
      <c r="Z15" s="641">
        <v>0.1</v>
      </c>
      <c r="AA15" s="641"/>
      <c r="AB15" s="641"/>
      <c r="AC15" s="641"/>
      <c r="AD15" s="642">
        <v>3066</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32300</v>
      </c>
      <c r="BH15" s="589"/>
      <c r="BI15" s="589"/>
      <c r="BJ15" s="589"/>
      <c r="BK15" s="589"/>
      <c r="BL15" s="589"/>
      <c r="BM15" s="589"/>
      <c r="BN15" s="590"/>
      <c r="BO15" s="641">
        <v>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481675</v>
      </c>
      <c r="CS15" s="589"/>
      <c r="CT15" s="589"/>
      <c r="CU15" s="589"/>
      <c r="CV15" s="589"/>
      <c r="CW15" s="589"/>
      <c r="CX15" s="589"/>
      <c r="CY15" s="590"/>
      <c r="CZ15" s="641">
        <v>9.1999999999999993</v>
      </c>
      <c r="DA15" s="641"/>
      <c r="DB15" s="641"/>
      <c r="DC15" s="641"/>
      <c r="DD15" s="594">
        <v>66098</v>
      </c>
      <c r="DE15" s="589"/>
      <c r="DF15" s="589"/>
      <c r="DG15" s="589"/>
      <c r="DH15" s="589"/>
      <c r="DI15" s="589"/>
      <c r="DJ15" s="589"/>
      <c r="DK15" s="589"/>
      <c r="DL15" s="589"/>
      <c r="DM15" s="589"/>
      <c r="DN15" s="589"/>
      <c r="DO15" s="589"/>
      <c r="DP15" s="590"/>
      <c r="DQ15" s="594">
        <v>372168</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2132962</v>
      </c>
      <c r="S16" s="589"/>
      <c r="T16" s="589"/>
      <c r="U16" s="589"/>
      <c r="V16" s="589"/>
      <c r="W16" s="589"/>
      <c r="X16" s="589"/>
      <c r="Y16" s="590"/>
      <c r="Z16" s="641">
        <v>39.700000000000003</v>
      </c>
      <c r="AA16" s="641"/>
      <c r="AB16" s="641"/>
      <c r="AC16" s="641"/>
      <c r="AD16" s="642">
        <v>1941452</v>
      </c>
      <c r="AE16" s="642"/>
      <c r="AF16" s="642"/>
      <c r="AG16" s="642"/>
      <c r="AH16" s="642"/>
      <c r="AI16" s="642"/>
      <c r="AJ16" s="642"/>
      <c r="AK16" s="642"/>
      <c r="AL16" s="611">
        <v>65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23619</v>
      </c>
      <c r="CS16" s="589"/>
      <c r="CT16" s="589"/>
      <c r="CU16" s="589"/>
      <c r="CV16" s="589"/>
      <c r="CW16" s="589"/>
      <c r="CX16" s="589"/>
      <c r="CY16" s="590"/>
      <c r="CZ16" s="641">
        <v>0.4</v>
      </c>
      <c r="DA16" s="641"/>
      <c r="DB16" s="641"/>
      <c r="DC16" s="641"/>
      <c r="DD16" s="594" t="s">
        <v>109</v>
      </c>
      <c r="DE16" s="589"/>
      <c r="DF16" s="589"/>
      <c r="DG16" s="589"/>
      <c r="DH16" s="589"/>
      <c r="DI16" s="589"/>
      <c r="DJ16" s="589"/>
      <c r="DK16" s="589"/>
      <c r="DL16" s="589"/>
      <c r="DM16" s="589"/>
      <c r="DN16" s="589"/>
      <c r="DO16" s="589"/>
      <c r="DP16" s="590"/>
      <c r="DQ16" s="594">
        <v>2711</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1941452</v>
      </c>
      <c r="S17" s="589"/>
      <c r="T17" s="589"/>
      <c r="U17" s="589"/>
      <c r="V17" s="589"/>
      <c r="W17" s="589"/>
      <c r="X17" s="589"/>
      <c r="Y17" s="590"/>
      <c r="Z17" s="641">
        <v>36.1</v>
      </c>
      <c r="AA17" s="641"/>
      <c r="AB17" s="641"/>
      <c r="AC17" s="641"/>
      <c r="AD17" s="642">
        <v>1941452</v>
      </c>
      <c r="AE17" s="642"/>
      <c r="AF17" s="642"/>
      <c r="AG17" s="642"/>
      <c r="AH17" s="642"/>
      <c r="AI17" s="642"/>
      <c r="AJ17" s="642"/>
      <c r="AK17" s="642"/>
      <c r="AL17" s="611">
        <v>65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632142</v>
      </c>
      <c r="CS17" s="589"/>
      <c r="CT17" s="589"/>
      <c r="CU17" s="589"/>
      <c r="CV17" s="589"/>
      <c r="CW17" s="589"/>
      <c r="CX17" s="589"/>
      <c r="CY17" s="590"/>
      <c r="CZ17" s="641">
        <v>12</v>
      </c>
      <c r="DA17" s="641"/>
      <c r="DB17" s="641"/>
      <c r="DC17" s="641"/>
      <c r="DD17" s="594" t="s">
        <v>109</v>
      </c>
      <c r="DE17" s="589"/>
      <c r="DF17" s="589"/>
      <c r="DG17" s="589"/>
      <c r="DH17" s="589"/>
      <c r="DI17" s="589"/>
      <c r="DJ17" s="589"/>
      <c r="DK17" s="589"/>
      <c r="DL17" s="589"/>
      <c r="DM17" s="589"/>
      <c r="DN17" s="589"/>
      <c r="DO17" s="589"/>
      <c r="DP17" s="590"/>
      <c r="DQ17" s="594">
        <v>573652</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191505</v>
      </c>
      <c r="S18" s="589"/>
      <c r="T18" s="589"/>
      <c r="U18" s="589"/>
      <c r="V18" s="589"/>
      <c r="W18" s="589"/>
      <c r="X18" s="589"/>
      <c r="Y18" s="590"/>
      <c r="Z18" s="641">
        <v>3.6</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28381</v>
      </c>
      <c r="BH19" s="589"/>
      <c r="BI19" s="589"/>
      <c r="BJ19" s="589"/>
      <c r="BK19" s="589"/>
      <c r="BL19" s="589"/>
      <c r="BM19" s="589"/>
      <c r="BN19" s="590"/>
      <c r="BO19" s="641">
        <v>3.5</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3193026</v>
      </c>
      <c r="S20" s="589"/>
      <c r="T20" s="589"/>
      <c r="U20" s="589"/>
      <c r="V20" s="589"/>
      <c r="W20" s="589"/>
      <c r="X20" s="589"/>
      <c r="Y20" s="590"/>
      <c r="Z20" s="641">
        <v>59.4</v>
      </c>
      <c r="AA20" s="641"/>
      <c r="AB20" s="641"/>
      <c r="AC20" s="641"/>
      <c r="AD20" s="642">
        <v>2973135</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28381</v>
      </c>
      <c r="BH20" s="589"/>
      <c r="BI20" s="589"/>
      <c r="BJ20" s="589"/>
      <c r="BK20" s="589"/>
      <c r="BL20" s="589"/>
      <c r="BM20" s="589"/>
      <c r="BN20" s="590"/>
      <c r="BO20" s="641">
        <v>3.5</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5252282</v>
      </c>
      <c r="CS20" s="589"/>
      <c r="CT20" s="589"/>
      <c r="CU20" s="589"/>
      <c r="CV20" s="589"/>
      <c r="CW20" s="589"/>
      <c r="CX20" s="589"/>
      <c r="CY20" s="590"/>
      <c r="CZ20" s="641">
        <v>100</v>
      </c>
      <c r="DA20" s="641"/>
      <c r="DB20" s="641"/>
      <c r="DC20" s="641"/>
      <c r="DD20" s="594">
        <v>743910</v>
      </c>
      <c r="DE20" s="589"/>
      <c r="DF20" s="589"/>
      <c r="DG20" s="589"/>
      <c r="DH20" s="589"/>
      <c r="DI20" s="589"/>
      <c r="DJ20" s="589"/>
      <c r="DK20" s="589"/>
      <c r="DL20" s="589"/>
      <c r="DM20" s="589"/>
      <c r="DN20" s="589"/>
      <c r="DO20" s="589"/>
      <c r="DP20" s="590"/>
      <c r="DQ20" s="594">
        <v>3472046</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882</v>
      </c>
      <c r="S21" s="589"/>
      <c r="T21" s="589"/>
      <c r="U21" s="589"/>
      <c r="V21" s="589"/>
      <c r="W21" s="589"/>
      <c r="X21" s="589"/>
      <c r="Y21" s="590"/>
      <c r="Z21" s="641">
        <v>0</v>
      </c>
      <c r="AA21" s="641"/>
      <c r="AB21" s="641"/>
      <c r="AC21" s="641"/>
      <c r="AD21" s="642">
        <v>882</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t="s">
        <v>109</v>
      </c>
      <c r="S22" s="589"/>
      <c r="T22" s="589"/>
      <c r="U22" s="589"/>
      <c r="V22" s="589"/>
      <c r="W22" s="589"/>
      <c r="X22" s="589"/>
      <c r="Y22" s="590"/>
      <c r="Z22" s="641" t="s">
        <v>109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120928</v>
      </c>
      <c r="S23" s="589"/>
      <c r="T23" s="589"/>
      <c r="U23" s="589"/>
      <c r="V23" s="589"/>
      <c r="W23" s="589"/>
      <c r="X23" s="589"/>
      <c r="Y23" s="590"/>
      <c r="Z23" s="641">
        <v>2.2000000000000002</v>
      </c>
      <c r="AA23" s="641"/>
      <c r="AB23" s="641"/>
      <c r="AC23" s="641"/>
      <c r="AD23" s="642" t="s">
        <v>109</v>
      </c>
      <c r="AE23" s="642"/>
      <c r="AF23" s="642"/>
      <c r="AG23" s="642"/>
      <c r="AH23" s="642"/>
      <c r="AI23" s="642"/>
      <c r="AJ23" s="642"/>
      <c r="AK23" s="642"/>
      <c r="AL23" s="611" t="s">
        <v>109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28381</v>
      </c>
      <c r="BH23" s="589"/>
      <c r="BI23" s="589"/>
      <c r="BJ23" s="589"/>
      <c r="BK23" s="589"/>
      <c r="BL23" s="589"/>
      <c r="BM23" s="589"/>
      <c r="BN23" s="590"/>
      <c r="BO23" s="641">
        <v>3.5</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16289</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1819184</v>
      </c>
      <c r="CS24" s="639"/>
      <c r="CT24" s="639"/>
      <c r="CU24" s="639"/>
      <c r="CV24" s="639"/>
      <c r="CW24" s="639"/>
      <c r="CX24" s="639"/>
      <c r="CY24" s="686"/>
      <c r="CZ24" s="690">
        <v>34.6</v>
      </c>
      <c r="DA24" s="691"/>
      <c r="DB24" s="691"/>
      <c r="DC24" s="692"/>
      <c r="DD24" s="685">
        <v>1367341</v>
      </c>
      <c r="DE24" s="639"/>
      <c r="DF24" s="639"/>
      <c r="DG24" s="639"/>
      <c r="DH24" s="639"/>
      <c r="DI24" s="639"/>
      <c r="DJ24" s="639"/>
      <c r="DK24" s="686"/>
      <c r="DL24" s="685">
        <v>1333359</v>
      </c>
      <c r="DM24" s="639"/>
      <c r="DN24" s="639"/>
      <c r="DO24" s="639"/>
      <c r="DP24" s="639"/>
      <c r="DQ24" s="639"/>
      <c r="DR24" s="639"/>
      <c r="DS24" s="639"/>
      <c r="DT24" s="639"/>
      <c r="DU24" s="639"/>
      <c r="DV24" s="686"/>
      <c r="DW24" s="687">
        <v>42.3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811123</v>
      </c>
      <c r="S25" s="589"/>
      <c r="T25" s="589"/>
      <c r="U25" s="589"/>
      <c r="V25" s="589"/>
      <c r="W25" s="589"/>
      <c r="X25" s="589"/>
      <c r="Y25" s="590"/>
      <c r="Z25" s="641">
        <v>15.1</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738909</v>
      </c>
      <c r="CS25" s="607"/>
      <c r="CT25" s="607"/>
      <c r="CU25" s="607"/>
      <c r="CV25" s="607"/>
      <c r="CW25" s="607"/>
      <c r="CX25" s="607"/>
      <c r="CY25" s="608"/>
      <c r="CZ25" s="591">
        <v>14.1</v>
      </c>
      <c r="DA25" s="609"/>
      <c r="DB25" s="609"/>
      <c r="DC25" s="610"/>
      <c r="DD25" s="594">
        <v>686525</v>
      </c>
      <c r="DE25" s="607"/>
      <c r="DF25" s="607"/>
      <c r="DG25" s="607"/>
      <c r="DH25" s="607"/>
      <c r="DI25" s="607"/>
      <c r="DJ25" s="607"/>
      <c r="DK25" s="608"/>
      <c r="DL25" s="594">
        <v>674289</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v>5531</v>
      </c>
      <c r="S26" s="589"/>
      <c r="T26" s="589"/>
      <c r="U26" s="589"/>
      <c r="V26" s="589"/>
      <c r="W26" s="589"/>
      <c r="X26" s="589"/>
      <c r="Y26" s="590"/>
      <c r="Z26" s="641">
        <v>0.1</v>
      </c>
      <c r="AA26" s="641"/>
      <c r="AB26" s="641"/>
      <c r="AC26" s="641"/>
      <c r="AD26" s="642">
        <v>5531</v>
      </c>
      <c r="AE26" s="642"/>
      <c r="AF26" s="642"/>
      <c r="AG26" s="642"/>
      <c r="AH26" s="642"/>
      <c r="AI26" s="642"/>
      <c r="AJ26" s="642"/>
      <c r="AK26" s="642"/>
      <c r="AL26" s="611">
        <v>0.2</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465615</v>
      </c>
      <c r="CS26" s="589"/>
      <c r="CT26" s="589"/>
      <c r="CU26" s="589"/>
      <c r="CV26" s="589"/>
      <c r="CW26" s="589"/>
      <c r="CX26" s="589"/>
      <c r="CY26" s="590"/>
      <c r="CZ26" s="591">
        <v>8.9</v>
      </c>
      <c r="DA26" s="609"/>
      <c r="DB26" s="609"/>
      <c r="DC26" s="610"/>
      <c r="DD26" s="594">
        <v>418625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314927</v>
      </c>
      <c r="S27" s="589"/>
      <c r="T27" s="589"/>
      <c r="U27" s="589"/>
      <c r="V27" s="589"/>
      <c r="W27" s="589"/>
      <c r="X27" s="589"/>
      <c r="Y27" s="590"/>
      <c r="Z27" s="641">
        <v>5.9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808304</v>
      </c>
      <c r="BH27" s="589"/>
      <c r="BI27" s="589"/>
      <c r="BJ27" s="589"/>
      <c r="BK27" s="589"/>
      <c r="BL27" s="589"/>
      <c r="BM27" s="589"/>
      <c r="BN27" s="590"/>
      <c r="BO27" s="641">
        <v>100</v>
      </c>
      <c r="BP27" s="641"/>
      <c r="BQ27" s="641"/>
      <c r="BR27" s="641"/>
      <c r="BS27" s="594">
        <v>5401</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448133</v>
      </c>
      <c r="CS27" s="607"/>
      <c r="CT27" s="607"/>
      <c r="CU27" s="607"/>
      <c r="CV27" s="607"/>
      <c r="CW27" s="607"/>
      <c r="CX27" s="607"/>
      <c r="CY27" s="608"/>
      <c r="CZ27" s="591">
        <v>8.5</v>
      </c>
      <c r="DA27" s="609"/>
      <c r="DB27" s="609"/>
      <c r="DC27" s="610"/>
      <c r="DD27" s="594">
        <v>107164</v>
      </c>
      <c r="DE27" s="607"/>
      <c r="DF27" s="607"/>
      <c r="DG27" s="607"/>
      <c r="DH27" s="607"/>
      <c r="DI27" s="607"/>
      <c r="DJ27" s="607"/>
      <c r="DK27" s="608"/>
      <c r="DL27" s="594">
        <v>85418</v>
      </c>
      <c r="DM27" s="607"/>
      <c r="DN27" s="607"/>
      <c r="DO27" s="607"/>
      <c r="DP27" s="607"/>
      <c r="DQ27" s="607"/>
      <c r="DR27" s="607"/>
      <c r="DS27" s="607"/>
      <c r="DT27" s="607"/>
      <c r="DU27" s="607"/>
      <c r="DV27" s="608"/>
      <c r="DW27" s="611">
        <v>2.7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18445</v>
      </c>
      <c r="S28" s="589"/>
      <c r="T28" s="589"/>
      <c r="U28" s="589"/>
      <c r="V28" s="589"/>
      <c r="W28" s="589"/>
      <c r="X28" s="589"/>
      <c r="Y28" s="590"/>
      <c r="Z28" s="641">
        <v>0.3</v>
      </c>
      <c r="AA28" s="641"/>
      <c r="AB28" s="641"/>
      <c r="AC28" s="641"/>
      <c r="AD28" s="642">
        <v>3748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632142</v>
      </c>
      <c r="CS28" s="589"/>
      <c r="CT28" s="589"/>
      <c r="CU28" s="589"/>
      <c r="CV28" s="589"/>
      <c r="CW28" s="589"/>
      <c r="CX28" s="589"/>
      <c r="CY28" s="590"/>
      <c r="CZ28" s="591">
        <v>12</v>
      </c>
      <c r="DA28" s="609"/>
      <c r="DB28" s="609"/>
      <c r="DC28" s="610"/>
      <c r="DD28" s="594">
        <v>573652</v>
      </c>
      <c r="DE28" s="589"/>
      <c r="DF28" s="589"/>
      <c r="DG28" s="589"/>
      <c r="DH28" s="589"/>
      <c r="DI28" s="589"/>
      <c r="DJ28" s="589"/>
      <c r="DK28" s="590"/>
      <c r="DL28" s="594">
        <v>573652</v>
      </c>
      <c r="DM28" s="589"/>
      <c r="DN28" s="589"/>
      <c r="DO28" s="589"/>
      <c r="DP28" s="589"/>
      <c r="DQ28" s="589"/>
      <c r="DR28" s="589"/>
      <c r="DS28" s="589"/>
      <c r="DT28" s="589"/>
      <c r="DU28" s="589"/>
      <c r="DV28" s="590"/>
      <c r="DW28" s="611">
        <v>18.2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67890</v>
      </c>
      <c r="S29" s="589"/>
      <c r="T29" s="589"/>
      <c r="U29" s="589"/>
      <c r="V29" s="589"/>
      <c r="W29" s="589"/>
      <c r="X29" s="589"/>
      <c r="Y29" s="590"/>
      <c r="Z29" s="641">
        <v>1.3</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632136</v>
      </c>
      <c r="CS29" s="607"/>
      <c r="CT29" s="607"/>
      <c r="CU29" s="607"/>
      <c r="CV29" s="607"/>
      <c r="CW29" s="607"/>
      <c r="CX29" s="607"/>
      <c r="CY29" s="608"/>
      <c r="CZ29" s="591">
        <v>12</v>
      </c>
      <c r="DA29" s="609"/>
      <c r="DB29" s="609"/>
      <c r="DC29" s="610"/>
      <c r="DD29" s="594">
        <v>573646</v>
      </c>
      <c r="DE29" s="607"/>
      <c r="DF29" s="607"/>
      <c r="DG29" s="607"/>
      <c r="DH29" s="607"/>
      <c r="DI29" s="607"/>
      <c r="DJ29" s="607"/>
      <c r="DK29" s="608"/>
      <c r="DL29" s="594">
        <v>573646</v>
      </c>
      <c r="DM29" s="607"/>
      <c r="DN29" s="607"/>
      <c r="DO29" s="607"/>
      <c r="DP29" s="607"/>
      <c r="DQ29" s="607"/>
      <c r="DR29" s="607"/>
      <c r="DS29" s="607"/>
      <c r="DT29" s="607"/>
      <c r="DU29" s="607"/>
      <c r="DV29" s="608"/>
      <c r="DW29" s="611">
        <v>18.2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117842</v>
      </c>
      <c r="S30" s="589"/>
      <c r="T30" s="589"/>
      <c r="U30" s="589"/>
      <c r="V30" s="589"/>
      <c r="W30" s="589"/>
      <c r="X30" s="589"/>
      <c r="Y30" s="590"/>
      <c r="Z30" s="641">
        <v>2.2000000000000002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98.9</v>
      </c>
      <c r="BH30" s="655"/>
      <c r="BI30" s="655"/>
      <c r="BJ30" s="655"/>
      <c r="BK30" s="655"/>
      <c r="BL30" s="655"/>
      <c r="BM30" s="656">
        <v>98.1</v>
      </c>
      <c r="BN30" s="655"/>
      <c r="BO30" s="655"/>
      <c r="BP30" s="655"/>
      <c r="BQ30" s="657"/>
      <c r="BR30" s="654">
        <v>98.6</v>
      </c>
      <c r="BS30" s="655"/>
      <c r="BT30" s="655"/>
      <c r="BU30" s="655"/>
      <c r="BV30" s="655"/>
      <c r="BW30" s="655"/>
      <c r="BX30" s="656">
        <v>96.9</v>
      </c>
      <c r="BY30" s="655"/>
      <c r="BZ30" s="655"/>
      <c r="CA30" s="655"/>
      <c r="CB30" s="657"/>
      <c r="CD30" s="660"/>
      <c r="CE30" s="661"/>
      <c r="CF30" s="621" t="s">
        <v>291</v>
      </c>
      <c r="CG30" s="618"/>
      <c r="CH30" s="618"/>
      <c r="CI30" s="618"/>
      <c r="CJ30" s="618"/>
      <c r="CK30" s="618"/>
      <c r="CL30" s="618"/>
      <c r="CM30" s="618"/>
      <c r="CN30" s="618"/>
      <c r="CO30" s="618"/>
      <c r="CP30" s="618"/>
      <c r="CQ30" s="619"/>
      <c r="CR30" s="588">
        <v>563546</v>
      </c>
      <c r="CS30" s="589"/>
      <c r="CT30" s="589"/>
      <c r="CU30" s="589"/>
      <c r="CV30" s="589"/>
      <c r="CW30" s="589"/>
      <c r="CX30" s="589"/>
      <c r="CY30" s="590"/>
      <c r="CZ30" s="591">
        <v>10.7</v>
      </c>
      <c r="DA30" s="609"/>
      <c r="DB30" s="609"/>
      <c r="DC30" s="610"/>
      <c r="DD30" s="594">
        <v>505056</v>
      </c>
      <c r="DE30" s="589"/>
      <c r="DF30" s="589"/>
      <c r="DG30" s="589"/>
      <c r="DH30" s="589"/>
      <c r="DI30" s="589"/>
      <c r="DJ30" s="589"/>
      <c r="DK30" s="590"/>
      <c r="DL30" s="594">
        <v>505056</v>
      </c>
      <c r="DM30" s="589"/>
      <c r="DN30" s="589"/>
      <c r="DO30" s="589"/>
      <c r="DP30" s="589"/>
      <c r="DQ30" s="589"/>
      <c r="DR30" s="589"/>
      <c r="DS30" s="589"/>
      <c r="DT30" s="589"/>
      <c r="DU30" s="589"/>
      <c r="DV30" s="590"/>
      <c r="DW30" s="611">
        <v>16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132439</v>
      </c>
      <c r="S31" s="589"/>
      <c r="T31" s="589"/>
      <c r="U31" s="589"/>
      <c r="V31" s="589"/>
      <c r="W31" s="589"/>
      <c r="X31" s="589"/>
      <c r="Y31" s="590"/>
      <c r="Z31" s="641">
        <v>2.5</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97.7</v>
      </c>
      <c r="BN31" s="653"/>
      <c r="BO31" s="653"/>
      <c r="BP31" s="653"/>
      <c r="BQ31" s="617"/>
      <c r="BR31" s="652">
        <v>99.3</v>
      </c>
      <c r="BS31" s="607"/>
      <c r="BT31" s="607"/>
      <c r="BU31" s="607"/>
      <c r="BV31" s="607"/>
      <c r="BW31" s="607"/>
      <c r="BX31" s="643">
        <v>97.6</v>
      </c>
      <c r="BY31" s="653"/>
      <c r="BZ31" s="653"/>
      <c r="CA31" s="653"/>
      <c r="CB31" s="617"/>
      <c r="CD31" s="660"/>
      <c r="CE31" s="661"/>
      <c r="CF31" s="621" t="s">
        <v>295</v>
      </c>
      <c r="CG31" s="618"/>
      <c r="CH31" s="618"/>
      <c r="CI31" s="618"/>
      <c r="CJ31" s="618"/>
      <c r="CK31" s="618"/>
      <c r="CL31" s="618"/>
      <c r="CM31" s="618"/>
      <c r="CN31" s="618"/>
      <c r="CO31" s="618"/>
      <c r="CP31" s="618"/>
      <c r="CQ31" s="619"/>
      <c r="CR31" s="588">
        <v>68590</v>
      </c>
      <c r="CS31" s="607"/>
      <c r="CT31" s="607"/>
      <c r="CU31" s="607"/>
      <c r="CV31" s="607"/>
      <c r="CW31" s="607"/>
      <c r="CX31" s="607"/>
      <c r="CY31" s="608"/>
      <c r="CZ31" s="591">
        <v>1.3</v>
      </c>
      <c r="DA31" s="609"/>
      <c r="DB31" s="609"/>
      <c r="DC31" s="610"/>
      <c r="DD31" s="594">
        <v>68590</v>
      </c>
      <c r="DE31" s="607"/>
      <c r="DF31" s="607"/>
      <c r="DG31" s="607"/>
      <c r="DH31" s="607"/>
      <c r="DI31" s="607"/>
      <c r="DJ31" s="607"/>
      <c r="DK31" s="608"/>
      <c r="DL31" s="594">
        <v>68590</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113600</v>
      </c>
      <c r="S32" s="589"/>
      <c r="T32" s="589"/>
      <c r="U32" s="589"/>
      <c r="V32" s="589"/>
      <c r="W32" s="589"/>
      <c r="X32" s="589"/>
      <c r="Y32" s="590"/>
      <c r="Z32" s="641">
        <v>2.1</v>
      </c>
      <c r="AA32" s="641"/>
      <c r="AB32" s="641"/>
      <c r="AC32" s="641"/>
      <c r="AD32" s="642">
        <v>1305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98.5</v>
      </c>
      <c r="BH32" s="573"/>
      <c r="BI32" s="573"/>
      <c r="BJ32" s="573"/>
      <c r="BK32" s="573"/>
      <c r="BL32" s="573"/>
      <c r="BM32" s="636">
        <v>98.1</v>
      </c>
      <c r="BN32" s="573"/>
      <c r="BO32" s="573"/>
      <c r="BP32" s="573"/>
      <c r="BQ32" s="630"/>
      <c r="BR32" s="651">
        <v>97.9</v>
      </c>
      <c r="BS32" s="573"/>
      <c r="BT32" s="573"/>
      <c r="BU32" s="573"/>
      <c r="BV32" s="573"/>
      <c r="BW32" s="573"/>
      <c r="BX32" s="636">
        <v>96.1</v>
      </c>
      <c r="BY32" s="573"/>
      <c r="BZ32" s="573"/>
      <c r="CA32" s="573"/>
      <c r="CB32" s="630"/>
      <c r="CD32" s="662"/>
      <c r="CE32" s="663"/>
      <c r="CF32" s="621" t="s">
        <v>298</v>
      </c>
      <c r="CG32" s="618"/>
      <c r="CH32" s="618"/>
      <c r="CI32" s="618"/>
      <c r="CJ32" s="618"/>
      <c r="CK32" s="618"/>
      <c r="CL32" s="618"/>
      <c r="CM32" s="618"/>
      <c r="CN32" s="618"/>
      <c r="CO32" s="618"/>
      <c r="CP32" s="618"/>
      <c r="CQ32" s="619"/>
      <c r="CR32" s="588">
        <v>6</v>
      </c>
      <c r="CS32" s="589"/>
      <c r="CT32" s="589"/>
      <c r="CU32" s="589"/>
      <c r="CV32" s="589"/>
      <c r="CW32" s="589"/>
      <c r="CX32" s="589"/>
      <c r="CY32" s="590"/>
      <c r="CZ32" s="591">
        <v>0</v>
      </c>
      <c r="DA32" s="609"/>
      <c r="DB32" s="609"/>
      <c r="DC32" s="610"/>
      <c r="DD32" s="594">
        <v>6</v>
      </c>
      <c r="DE32" s="589"/>
      <c r="DF32" s="589"/>
      <c r="DG32" s="589"/>
      <c r="DH32" s="589"/>
      <c r="DI32" s="589"/>
      <c r="DJ32" s="589"/>
      <c r="DK32" s="590"/>
      <c r="DL32" s="594">
        <v>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465493</v>
      </c>
      <c r="S33" s="589"/>
      <c r="T33" s="589"/>
      <c r="U33" s="589"/>
      <c r="V33" s="589"/>
      <c r="W33" s="589"/>
      <c r="X33" s="589"/>
      <c r="Y33" s="590"/>
      <c r="Z33" s="641">
        <v>8.6999999999999993</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2665569</v>
      </c>
      <c r="CS33" s="607"/>
      <c r="CT33" s="607"/>
      <c r="CU33" s="607"/>
      <c r="CV33" s="607"/>
      <c r="CW33" s="607"/>
      <c r="CX33" s="607"/>
      <c r="CY33" s="608"/>
      <c r="CZ33" s="591">
        <v>50.8</v>
      </c>
      <c r="DA33" s="609"/>
      <c r="DB33" s="609"/>
      <c r="DC33" s="610"/>
      <c r="DD33" s="594">
        <v>1929442</v>
      </c>
      <c r="DE33" s="607"/>
      <c r="DF33" s="607"/>
      <c r="DG33" s="607"/>
      <c r="DH33" s="607"/>
      <c r="DI33" s="607"/>
      <c r="DJ33" s="607"/>
      <c r="DK33" s="608"/>
      <c r="DL33" s="594">
        <v>1091442</v>
      </c>
      <c r="DM33" s="607"/>
      <c r="DN33" s="607"/>
      <c r="DO33" s="607"/>
      <c r="DP33" s="607"/>
      <c r="DQ33" s="607"/>
      <c r="DR33" s="607"/>
      <c r="DS33" s="607"/>
      <c r="DT33" s="607"/>
      <c r="DU33" s="607"/>
      <c r="DV33" s="608"/>
      <c r="DW33" s="611">
        <v>34.6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1016851</v>
      </c>
      <c r="CS34" s="589"/>
      <c r="CT34" s="589"/>
      <c r="CU34" s="589"/>
      <c r="CV34" s="589"/>
      <c r="CW34" s="589"/>
      <c r="CX34" s="589"/>
      <c r="CY34" s="590"/>
      <c r="CZ34" s="591">
        <v>19.399999999999999</v>
      </c>
      <c r="DA34" s="609"/>
      <c r="DB34" s="609"/>
      <c r="DC34" s="610"/>
      <c r="DD34" s="594">
        <v>825375</v>
      </c>
      <c r="DE34" s="589"/>
      <c r="DF34" s="589"/>
      <c r="DG34" s="589"/>
      <c r="DH34" s="589"/>
      <c r="DI34" s="589"/>
      <c r="DJ34" s="589"/>
      <c r="DK34" s="590"/>
      <c r="DL34" s="594">
        <v>637480</v>
      </c>
      <c r="DM34" s="589"/>
      <c r="DN34" s="589"/>
      <c r="DO34" s="589"/>
      <c r="DP34" s="589"/>
      <c r="DQ34" s="589"/>
      <c r="DR34" s="589"/>
      <c r="DS34" s="589"/>
      <c r="DT34" s="589"/>
      <c r="DU34" s="589"/>
      <c r="DV34" s="590"/>
      <c r="DW34" s="611">
        <v>20.2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166893</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430750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3800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164350</v>
      </c>
      <c r="CS35" s="607"/>
      <c r="CT35" s="607"/>
      <c r="CU35" s="607"/>
      <c r="CV35" s="607"/>
      <c r="CW35" s="607"/>
      <c r="CX35" s="607"/>
      <c r="CY35" s="608"/>
      <c r="CZ35" s="591">
        <v>3.1</v>
      </c>
      <c r="DA35" s="609"/>
      <c r="DB35" s="609"/>
      <c r="DC35" s="610"/>
      <c r="DD35" s="594">
        <v>146892</v>
      </c>
      <c r="DE35" s="607"/>
      <c r="DF35" s="607"/>
      <c r="DG35" s="607"/>
      <c r="DH35" s="607"/>
      <c r="DI35" s="607"/>
      <c r="DJ35" s="607"/>
      <c r="DK35" s="608"/>
      <c r="DL35" s="594">
        <v>138348</v>
      </c>
      <c r="DM35" s="607"/>
      <c r="DN35" s="607"/>
      <c r="DO35" s="607"/>
      <c r="DP35" s="607"/>
      <c r="DQ35" s="607"/>
      <c r="DR35" s="607"/>
      <c r="DS35" s="607"/>
      <c r="DT35" s="607"/>
      <c r="DU35" s="607"/>
      <c r="DV35" s="608"/>
      <c r="DW35" s="611">
        <v>4.4000000000000004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5378415</v>
      </c>
      <c r="S36" s="629"/>
      <c r="T36" s="629"/>
      <c r="U36" s="629"/>
      <c r="V36" s="629"/>
      <c r="W36" s="629"/>
      <c r="X36" s="629"/>
      <c r="Y36" s="632"/>
      <c r="Z36" s="633">
        <v>100</v>
      </c>
      <c r="AA36" s="633"/>
      <c r="AB36" s="633"/>
      <c r="AC36" s="633"/>
      <c r="AD36" s="634">
        <v>2984601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98783</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-6047</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903534</v>
      </c>
      <c r="CS36" s="589"/>
      <c r="CT36" s="589"/>
      <c r="CU36" s="589"/>
      <c r="CV36" s="589"/>
      <c r="CW36" s="589"/>
      <c r="CX36" s="589"/>
      <c r="CY36" s="590"/>
      <c r="CZ36" s="591">
        <v>17.2</v>
      </c>
      <c r="DA36" s="609"/>
      <c r="DB36" s="609"/>
      <c r="DC36" s="610"/>
      <c r="DD36" s="594">
        <v>508416</v>
      </c>
      <c r="DE36" s="589"/>
      <c r="DF36" s="589"/>
      <c r="DG36" s="589"/>
      <c r="DH36" s="589"/>
      <c r="DI36" s="589"/>
      <c r="DJ36" s="589"/>
      <c r="DK36" s="590"/>
      <c r="DL36" s="594">
        <v>147946</v>
      </c>
      <c r="DM36" s="589"/>
      <c r="DN36" s="589"/>
      <c r="DO36" s="589"/>
      <c r="DP36" s="589"/>
      <c r="DQ36" s="589"/>
      <c r="DR36" s="589"/>
      <c r="DS36" s="589"/>
      <c r="DT36" s="589"/>
      <c r="DU36" s="589"/>
      <c r="DV36" s="590"/>
      <c r="DW36" s="611">
        <v>4.7</v>
      </c>
      <c r="DX36" s="612"/>
      <c r="DY36" s="612"/>
      <c r="DZ36" s="612"/>
      <c r="EA36" s="612"/>
      <c r="EB36" s="612"/>
      <c r="EC36" s="613"/>
    </row>
    <row r="37" spans="2:133" ht="11.25" customHeight="1">
      <c r="AQ37" s="614" t="s">
        <v>313</v>
      </c>
      <c r="AR37" s="615"/>
      <c r="AS37" s="615"/>
      <c r="AT37" s="615"/>
      <c r="AU37" s="615"/>
      <c r="AV37" s="615"/>
      <c r="AW37" s="615"/>
      <c r="AX37" s="615"/>
      <c r="AY37" s="616"/>
      <c r="AZ37" s="588">
        <v>27906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1099</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5538</v>
      </c>
      <c r="CS37" s="607"/>
      <c r="CT37" s="607"/>
      <c r="CU37" s="607"/>
      <c r="CV37" s="607"/>
      <c r="CW37" s="607"/>
      <c r="CX37" s="607"/>
      <c r="CY37" s="608"/>
      <c r="CZ37" s="591">
        <v>0.1</v>
      </c>
      <c r="DA37" s="609"/>
      <c r="DB37" s="609"/>
      <c r="DC37" s="610"/>
      <c r="DD37" s="594">
        <v>5538</v>
      </c>
      <c r="DE37" s="607"/>
      <c r="DF37" s="607"/>
      <c r="DG37" s="607"/>
      <c r="DH37" s="607"/>
      <c r="DI37" s="607"/>
      <c r="DJ37" s="607"/>
      <c r="DK37" s="608"/>
      <c r="DL37" s="594">
        <v>5230</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1930</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402844</v>
      </c>
      <c r="CS38" s="589"/>
      <c r="CT38" s="589"/>
      <c r="CU38" s="589"/>
      <c r="CV38" s="589"/>
      <c r="CW38" s="589"/>
      <c r="CX38" s="589"/>
      <c r="CY38" s="590"/>
      <c r="CZ38" s="591">
        <v>7.7</v>
      </c>
      <c r="DA38" s="609"/>
      <c r="DB38" s="609"/>
      <c r="DC38" s="610"/>
      <c r="DD38" s="594">
        <v>346547</v>
      </c>
      <c r="DE38" s="589"/>
      <c r="DF38" s="589"/>
      <c r="DG38" s="589"/>
      <c r="DH38" s="589"/>
      <c r="DI38" s="589"/>
      <c r="DJ38" s="589"/>
      <c r="DK38" s="590"/>
      <c r="DL38" s="594">
        <v>166031</v>
      </c>
      <c r="DM38" s="589"/>
      <c r="DN38" s="589"/>
      <c r="DO38" s="589"/>
      <c r="DP38" s="589"/>
      <c r="DQ38" s="589"/>
      <c r="DR38" s="589"/>
      <c r="DS38" s="589"/>
      <c r="DT38" s="589"/>
      <c r="DU38" s="589"/>
      <c r="DV38" s="590"/>
      <c r="DW38" s="611">
        <v>5.3</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98</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176353</v>
      </c>
      <c r="CS39" s="607"/>
      <c r="CT39" s="607"/>
      <c r="CU39" s="607"/>
      <c r="CV39" s="607"/>
      <c r="CW39" s="607"/>
      <c r="CX39" s="607"/>
      <c r="CY39" s="608"/>
      <c r="CZ39" s="591">
        <v>3.4</v>
      </c>
      <c r="DA39" s="609"/>
      <c r="DB39" s="609"/>
      <c r="DC39" s="610"/>
      <c r="DD39" s="594">
        <v>100575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73891</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91</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1637</v>
      </c>
      <c r="CS40" s="589"/>
      <c r="CT40" s="589"/>
      <c r="CU40" s="589"/>
      <c r="CV40" s="589"/>
      <c r="CW40" s="589"/>
      <c r="CX40" s="589"/>
      <c r="CY40" s="590"/>
      <c r="CZ40" s="591">
        <v>0</v>
      </c>
      <c r="DA40" s="609"/>
      <c r="DB40" s="609"/>
      <c r="DC40" s="610"/>
      <c r="DD40" s="594">
        <v>1637</v>
      </c>
      <c r="DE40" s="589"/>
      <c r="DF40" s="589"/>
      <c r="DG40" s="589"/>
      <c r="DH40" s="589"/>
      <c r="DI40" s="589"/>
      <c r="DJ40" s="589"/>
      <c r="DK40" s="590"/>
      <c r="DL40" s="594">
        <v>1637</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230170</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291</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767529</v>
      </c>
      <c r="CS42" s="589"/>
      <c r="CT42" s="589"/>
      <c r="CU42" s="589"/>
      <c r="CV42" s="589"/>
      <c r="CW42" s="589"/>
      <c r="CX42" s="589"/>
      <c r="CY42" s="590"/>
      <c r="CZ42" s="591">
        <v>14.6</v>
      </c>
      <c r="DA42" s="592"/>
      <c r="DB42" s="592"/>
      <c r="DC42" s="593"/>
      <c r="DD42" s="594">
        <v>175263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27978</v>
      </c>
      <c r="CS43" s="607"/>
      <c r="CT43" s="607"/>
      <c r="CU43" s="607"/>
      <c r="CV43" s="607"/>
      <c r="CW43" s="607"/>
      <c r="CX43" s="607"/>
      <c r="CY43" s="608"/>
      <c r="CZ43" s="591">
        <v>0.5</v>
      </c>
      <c r="DA43" s="609"/>
      <c r="DB43" s="609"/>
      <c r="DC43" s="610"/>
      <c r="DD43" s="594">
        <v>27978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743910</v>
      </c>
      <c r="CS44" s="589"/>
      <c r="CT44" s="589"/>
      <c r="CU44" s="589"/>
      <c r="CV44" s="589"/>
      <c r="CW44" s="589"/>
      <c r="CX44" s="589"/>
      <c r="CY44" s="590"/>
      <c r="CZ44" s="591">
        <v>14.2</v>
      </c>
      <c r="DA44" s="592"/>
      <c r="DB44" s="592"/>
      <c r="DC44" s="593"/>
      <c r="DD44" s="594">
        <v>172552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474881</v>
      </c>
      <c r="CS45" s="607"/>
      <c r="CT45" s="607"/>
      <c r="CU45" s="607"/>
      <c r="CV45" s="607"/>
      <c r="CW45" s="607"/>
      <c r="CX45" s="607"/>
      <c r="CY45" s="608"/>
      <c r="CZ45" s="591">
        <v>9</v>
      </c>
      <c r="DA45" s="609"/>
      <c r="DB45" s="609"/>
      <c r="DC45" s="610"/>
      <c r="DD45" s="594">
        <v>17644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269029</v>
      </c>
      <c r="CS46" s="589"/>
      <c r="CT46" s="589"/>
      <c r="CU46" s="589"/>
      <c r="CV46" s="589"/>
      <c r="CW46" s="589"/>
      <c r="CX46" s="589"/>
      <c r="CY46" s="590"/>
      <c r="CZ46" s="591">
        <v>5.0999999999999996</v>
      </c>
      <c r="DA46" s="592"/>
      <c r="DB46" s="592"/>
      <c r="DC46" s="593"/>
      <c r="DD46" s="594">
        <v>154908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23619</v>
      </c>
      <c r="CS47" s="607"/>
      <c r="CT47" s="607"/>
      <c r="CU47" s="607"/>
      <c r="CV47" s="607"/>
      <c r="CW47" s="607"/>
      <c r="CX47" s="607"/>
      <c r="CY47" s="608"/>
      <c r="CZ47" s="591">
        <v>0.4</v>
      </c>
      <c r="DA47" s="609"/>
      <c r="DB47" s="609"/>
      <c r="DC47" s="610"/>
      <c r="DD47" s="594">
        <v>2711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5252282</v>
      </c>
      <c r="CS49" s="573"/>
      <c r="CT49" s="573"/>
      <c r="CU49" s="573"/>
      <c r="CV49" s="573"/>
      <c r="CW49" s="573"/>
      <c r="CX49" s="573"/>
      <c r="CY49" s="574"/>
      <c r="CZ49" s="575">
        <v>100</v>
      </c>
      <c r="DA49" s="576"/>
      <c r="DB49" s="576"/>
      <c r="DC49" s="577"/>
      <c r="DD49" s="578">
        <v>3472046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341</v>
      </c>
      <c r="DK2" s="1106"/>
      <c r="DL2" s="1106"/>
      <c r="DM2" s="1106"/>
      <c r="DN2" s="1106"/>
      <c r="DO2" s="1107"/>
      <c r="DP2" s="200"/>
      <c r="DQ2" s="1105" t="s">
        <v>342</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8"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3" t="s">
        <v>359</v>
      </c>
      <c r="DH5" s="1094"/>
      <c r="DI5" s="1094"/>
      <c r="DJ5" s="1094"/>
      <c r="DK5" s="1095"/>
      <c r="DL5" s="1093" t="s">
        <v>360</v>
      </c>
      <c r="DM5" s="1094"/>
      <c r="DN5" s="1094"/>
      <c r="DO5" s="1094"/>
      <c r="DP5" s="1095"/>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362</v>
      </c>
      <c r="C7" s="1046"/>
      <c r="D7" s="1046"/>
      <c r="E7" s="1046"/>
      <c r="F7" s="1046"/>
      <c r="G7" s="1046"/>
      <c r="H7" s="1046"/>
      <c r="I7" s="1046"/>
      <c r="J7" s="1046"/>
      <c r="K7" s="1046"/>
      <c r="L7" s="1046"/>
      <c r="M7" s="1046"/>
      <c r="N7" s="1046"/>
      <c r="O7" s="1046"/>
      <c r="P7" s="1047"/>
      <c r="Q7" s="1099">
        <v>5378</v>
      </c>
      <c r="R7" s="1100"/>
      <c r="S7" s="1100"/>
      <c r="T7" s="1100"/>
      <c r="U7" s="1100"/>
      <c r="V7" s="1100">
        <v>5252</v>
      </c>
      <c r="W7" s="1100"/>
      <c r="X7" s="1100"/>
      <c r="Y7" s="1100"/>
      <c r="Z7" s="1100"/>
      <c r="AA7" s="1100">
        <v>126</v>
      </c>
      <c r="AB7" s="1100"/>
      <c r="AC7" s="1100"/>
      <c r="AD7" s="1100"/>
      <c r="AE7" s="1101"/>
      <c r="AF7" s="1102">
        <v>118</v>
      </c>
      <c r="AG7" s="1103"/>
      <c r="AH7" s="1103"/>
      <c r="AI7" s="1103"/>
      <c r="AJ7" s="1104"/>
      <c r="AK7" s="1086">
        <v>8</v>
      </c>
      <c r="AL7" s="1087"/>
      <c r="AM7" s="1087"/>
      <c r="AN7" s="1087"/>
      <c r="AO7" s="1087"/>
      <c r="AP7" s="1087">
        <v>5963</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545</v>
      </c>
      <c r="BT7" s="1091"/>
      <c r="BU7" s="1091"/>
      <c r="BV7" s="1091"/>
      <c r="BW7" s="1091"/>
      <c r="BX7" s="1091"/>
      <c r="BY7" s="1091"/>
      <c r="BZ7" s="1091"/>
      <c r="CA7" s="1091"/>
      <c r="CB7" s="1091"/>
      <c r="CC7" s="1091"/>
      <c r="CD7" s="1091"/>
      <c r="CE7" s="1091"/>
      <c r="CF7" s="1091"/>
      <c r="CG7" s="1092"/>
      <c r="CH7" s="1083">
        <v>-1</v>
      </c>
      <c r="CI7" s="1084"/>
      <c r="CJ7" s="1084"/>
      <c r="CK7" s="1084"/>
      <c r="CL7" s="1085"/>
      <c r="CM7" s="1083">
        <v>43</v>
      </c>
      <c r="CN7" s="1084"/>
      <c r="CO7" s="1084"/>
      <c r="CP7" s="1084"/>
      <c r="CQ7" s="1085"/>
      <c r="CR7" s="1083">
        <v>3</v>
      </c>
      <c r="CS7" s="1084"/>
      <c r="CT7" s="1084"/>
      <c r="CU7" s="1084"/>
      <c r="CV7" s="1085"/>
      <c r="CW7" s="1083" t="s">
        <v>542</v>
      </c>
      <c r="CX7" s="1084"/>
      <c r="CY7" s="1084"/>
      <c r="CZ7" s="1084"/>
      <c r="DA7" s="1085"/>
      <c r="DB7" s="1083">
        <v>45</v>
      </c>
      <c r="DC7" s="1084"/>
      <c r="DD7" s="1084"/>
      <c r="DE7" s="1084"/>
      <c r="DF7" s="1085"/>
      <c r="DG7" s="1083">
        <v>281</v>
      </c>
      <c r="DH7" s="1084"/>
      <c r="DI7" s="1084"/>
      <c r="DJ7" s="1084"/>
      <c r="DK7" s="1085"/>
      <c r="DL7" s="1083" t="s">
        <v>542</v>
      </c>
      <c r="DM7" s="1084"/>
      <c r="DN7" s="1084"/>
      <c r="DO7" s="1084"/>
      <c r="DP7" s="1085"/>
      <c r="DQ7" s="1083" t="s">
        <v>542</v>
      </c>
      <c r="DR7" s="1084"/>
      <c r="DS7" s="1084"/>
      <c r="DT7" s="1084"/>
      <c r="DU7" s="1085"/>
      <c r="DV7" s="1110"/>
      <c r="DW7" s="1111"/>
      <c r="DX7" s="1111"/>
      <c r="DY7" s="1111"/>
      <c r="DZ7" s="1112"/>
      <c r="EA7" s="205"/>
    </row>
    <row r="8" spans="1:131" s="206" customFormat="1" ht="26.25" customHeight="1">
      <c r="A8" s="212">
        <v>2</v>
      </c>
      <c r="B8" s="1027" t="s">
        <v>363</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0</v>
      </c>
      <c r="AB8" s="1040"/>
      <c r="AC8" s="1040"/>
      <c r="AD8" s="1040"/>
      <c r="AE8" s="1041"/>
      <c r="AF8" s="1033">
        <v>0</v>
      </c>
      <c r="AG8" s="1034"/>
      <c r="AH8" s="1034"/>
      <c r="AI8" s="1034"/>
      <c r="AJ8" s="1035"/>
      <c r="AK8" s="1081" t="s">
        <v>542</v>
      </c>
      <c r="AL8" s="1082"/>
      <c r="AM8" s="1082"/>
      <c r="AN8" s="1082"/>
      <c r="AO8" s="1082"/>
      <c r="AP8" s="1082" t="s">
        <v>542</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-25</v>
      </c>
      <c r="CI8" s="986"/>
      <c r="CJ8" s="986"/>
      <c r="CK8" s="986"/>
      <c r="CL8" s="987"/>
      <c r="CM8" s="985">
        <v>534</v>
      </c>
      <c r="CN8" s="986"/>
      <c r="CO8" s="986"/>
      <c r="CP8" s="986"/>
      <c r="CQ8" s="987"/>
      <c r="CR8" s="985">
        <v>90</v>
      </c>
      <c r="CS8" s="986"/>
      <c r="CT8" s="986"/>
      <c r="CU8" s="986"/>
      <c r="CV8" s="987"/>
      <c r="CW8" s="985" t="s">
        <v>542</v>
      </c>
      <c r="CX8" s="986"/>
      <c r="CY8" s="986"/>
      <c r="CZ8" s="986"/>
      <c r="DA8" s="987"/>
      <c r="DB8" s="985" t="s">
        <v>542</v>
      </c>
      <c r="DC8" s="986"/>
      <c r="DD8" s="986"/>
      <c r="DE8" s="986"/>
      <c r="DF8" s="987"/>
      <c r="DG8" s="985" t="s">
        <v>542</v>
      </c>
      <c r="DH8" s="986"/>
      <c r="DI8" s="986"/>
      <c r="DJ8" s="986"/>
      <c r="DK8" s="987"/>
      <c r="DL8" s="985" t="s">
        <v>542</v>
      </c>
      <c r="DM8" s="986"/>
      <c r="DN8" s="986"/>
      <c r="DO8" s="986"/>
      <c r="DP8" s="987"/>
      <c r="DQ8" s="985" t="s">
        <v>542</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3">
        <v>5379</v>
      </c>
      <c r="R23" s="1064"/>
      <c r="S23" s="1064"/>
      <c r="T23" s="1064"/>
      <c r="U23" s="1064"/>
      <c r="V23" s="1064">
        <v>5253</v>
      </c>
      <c r="W23" s="1064"/>
      <c r="X23" s="1064"/>
      <c r="Y23" s="1064"/>
      <c r="Z23" s="1064"/>
      <c r="AA23" s="1064">
        <v>126</v>
      </c>
      <c r="AB23" s="1064"/>
      <c r="AC23" s="1064"/>
      <c r="AD23" s="1064"/>
      <c r="AE23" s="1065"/>
      <c r="AF23" s="1066">
        <v>118</v>
      </c>
      <c r="AG23" s="1064"/>
      <c r="AH23" s="1064"/>
      <c r="AI23" s="1064"/>
      <c r="AJ23" s="1067"/>
      <c r="AK23" s="1068"/>
      <c r="AL23" s="1069"/>
      <c r="AM23" s="1069"/>
      <c r="AN23" s="1069"/>
      <c r="AO23" s="1069"/>
      <c r="AP23" s="1064">
        <v>5963</v>
      </c>
      <c r="AQ23" s="1064"/>
      <c r="AR23" s="1064"/>
      <c r="AS23" s="1064"/>
      <c r="AT23" s="1064"/>
      <c r="AU23" s="1070"/>
      <c r="AV23" s="1070"/>
      <c r="AW23" s="1070"/>
      <c r="AX23" s="1070"/>
      <c r="AY23" s="1071"/>
      <c r="AZ23" s="1060" t="s">
        <v>367</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4" t="s">
        <v>373</v>
      </c>
      <c r="AG26" s="1004"/>
      <c r="AH26" s="1004"/>
      <c r="AI26" s="1004"/>
      <c r="AJ26" s="1055"/>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378</v>
      </c>
      <c r="C28" s="1046"/>
      <c r="D28" s="1046"/>
      <c r="E28" s="1046"/>
      <c r="F28" s="1046"/>
      <c r="G28" s="1046"/>
      <c r="H28" s="1046"/>
      <c r="I28" s="1046"/>
      <c r="J28" s="1046"/>
      <c r="K28" s="1046"/>
      <c r="L28" s="1046"/>
      <c r="M28" s="1046"/>
      <c r="N28" s="1046"/>
      <c r="O28" s="1046"/>
      <c r="P28" s="1047"/>
      <c r="Q28" s="1048">
        <v>967</v>
      </c>
      <c r="R28" s="1049"/>
      <c r="S28" s="1049"/>
      <c r="T28" s="1049"/>
      <c r="U28" s="1049"/>
      <c r="V28" s="1049">
        <v>963</v>
      </c>
      <c r="W28" s="1049"/>
      <c r="X28" s="1049"/>
      <c r="Y28" s="1049"/>
      <c r="Z28" s="1049"/>
      <c r="AA28" s="1049">
        <v>4</v>
      </c>
      <c r="AB28" s="1049"/>
      <c r="AC28" s="1049"/>
      <c r="AD28" s="1049"/>
      <c r="AE28" s="1050"/>
      <c r="AF28" s="1051">
        <v>4</v>
      </c>
      <c r="AG28" s="1049"/>
      <c r="AH28" s="1049"/>
      <c r="AI28" s="1049"/>
      <c r="AJ28" s="1052"/>
      <c r="AK28" s="1053">
        <v>58</v>
      </c>
      <c r="AL28" s="1042"/>
      <c r="AM28" s="1042"/>
      <c r="AN28" s="1042"/>
      <c r="AO28" s="1042"/>
      <c r="AP28" s="1042" t="s">
        <v>542</v>
      </c>
      <c r="AQ28" s="1042"/>
      <c r="AR28" s="1042"/>
      <c r="AS28" s="1042"/>
      <c r="AT28" s="1042"/>
      <c r="AU28" s="1042" t="s">
        <v>542</v>
      </c>
      <c r="AV28" s="1042"/>
      <c r="AW28" s="1042"/>
      <c r="AX28" s="1042"/>
      <c r="AY28" s="1042"/>
      <c r="AZ28" s="1042" t="s">
        <v>542</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756</v>
      </c>
      <c r="R29" s="1040"/>
      <c r="S29" s="1040"/>
      <c r="T29" s="1040"/>
      <c r="U29" s="1040"/>
      <c r="V29" s="1040">
        <v>727</v>
      </c>
      <c r="W29" s="1040"/>
      <c r="X29" s="1040"/>
      <c r="Y29" s="1040"/>
      <c r="Z29" s="1040"/>
      <c r="AA29" s="1040">
        <v>29</v>
      </c>
      <c r="AB29" s="1040"/>
      <c r="AC29" s="1040"/>
      <c r="AD29" s="1040"/>
      <c r="AE29" s="1041"/>
      <c r="AF29" s="1033">
        <v>29</v>
      </c>
      <c r="AG29" s="1034"/>
      <c r="AH29" s="1034"/>
      <c r="AI29" s="1034"/>
      <c r="AJ29" s="1035"/>
      <c r="AK29" s="976">
        <v>107</v>
      </c>
      <c r="AL29" s="967"/>
      <c r="AM29" s="967"/>
      <c r="AN29" s="967"/>
      <c r="AO29" s="967"/>
      <c r="AP29" s="967" t="s">
        <v>542</v>
      </c>
      <c r="AQ29" s="967"/>
      <c r="AR29" s="967"/>
      <c r="AS29" s="967"/>
      <c r="AT29" s="967"/>
      <c r="AU29" s="967" t="s">
        <v>542</v>
      </c>
      <c r="AV29" s="967"/>
      <c r="AW29" s="967"/>
      <c r="AX29" s="967"/>
      <c r="AY29" s="967"/>
      <c r="AZ29" s="967" t="s">
        <v>542</v>
      </c>
      <c r="BA29" s="967"/>
      <c r="BB29" s="967"/>
      <c r="BC29" s="967"/>
      <c r="BD29" s="967"/>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84</v>
      </c>
      <c r="R30" s="1040"/>
      <c r="S30" s="1040"/>
      <c r="T30" s="1040"/>
      <c r="U30" s="1040"/>
      <c r="V30" s="1040">
        <v>83</v>
      </c>
      <c r="W30" s="1040"/>
      <c r="X30" s="1040"/>
      <c r="Y30" s="1040"/>
      <c r="Z30" s="1040"/>
      <c r="AA30" s="1040">
        <v>1</v>
      </c>
      <c r="AB30" s="1040"/>
      <c r="AC30" s="1040"/>
      <c r="AD30" s="1040"/>
      <c r="AE30" s="1041"/>
      <c r="AF30" s="1033">
        <v>1</v>
      </c>
      <c r="AG30" s="1034"/>
      <c r="AH30" s="1034"/>
      <c r="AI30" s="1034"/>
      <c r="AJ30" s="1035"/>
      <c r="AK30" s="976">
        <v>30</v>
      </c>
      <c r="AL30" s="967"/>
      <c r="AM30" s="967"/>
      <c r="AN30" s="967"/>
      <c r="AO30" s="967"/>
      <c r="AP30" s="967" t="s">
        <v>542</v>
      </c>
      <c r="AQ30" s="967"/>
      <c r="AR30" s="967"/>
      <c r="AS30" s="967"/>
      <c r="AT30" s="967"/>
      <c r="AU30" s="967" t="s">
        <v>542</v>
      </c>
      <c r="AV30" s="967"/>
      <c r="AW30" s="967"/>
      <c r="AX30" s="967"/>
      <c r="AY30" s="967"/>
      <c r="AZ30" s="967" t="s">
        <v>542</v>
      </c>
      <c r="BA30" s="967"/>
      <c r="BB30" s="967"/>
      <c r="BC30" s="967"/>
      <c r="BD30" s="967"/>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192</v>
      </c>
      <c r="R31" s="1040"/>
      <c r="S31" s="1040"/>
      <c r="T31" s="1040"/>
      <c r="U31" s="1040"/>
      <c r="V31" s="1040">
        <v>170</v>
      </c>
      <c r="W31" s="1040"/>
      <c r="X31" s="1040"/>
      <c r="Y31" s="1040"/>
      <c r="Z31" s="1040"/>
      <c r="AA31" s="1040">
        <v>22</v>
      </c>
      <c r="AB31" s="1040"/>
      <c r="AC31" s="1040"/>
      <c r="AD31" s="1040"/>
      <c r="AE31" s="1041"/>
      <c r="AF31" s="1033">
        <v>185</v>
      </c>
      <c r="AG31" s="1034"/>
      <c r="AH31" s="1034"/>
      <c r="AI31" s="1034"/>
      <c r="AJ31" s="1035"/>
      <c r="AK31" s="976">
        <v>31</v>
      </c>
      <c r="AL31" s="967"/>
      <c r="AM31" s="967"/>
      <c r="AN31" s="967"/>
      <c r="AO31" s="967"/>
      <c r="AP31" s="967">
        <v>355</v>
      </c>
      <c r="AQ31" s="967"/>
      <c r="AR31" s="967"/>
      <c r="AS31" s="967"/>
      <c r="AT31" s="967"/>
      <c r="AU31" s="967">
        <v>168</v>
      </c>
      <c r="AV31" s="967"/>
      <c r="AW31" s="967"/>
      <c r="AX31" s="967"/>
      <c r="AY31" s="967"/>
      <c r="AZ31" s="1038" t="s">
        <v>542</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258</v>
      </c>
      <c r="R32" s="1040"/>
      <c r="S32" s="1040"/>
      <c r="T32" s="1040"/>
      <c r="U32" s="1040"/>
      <c r="V32" s="1040">
        <v>253</v>
      </c>
      <c r="W32" s="1040"/>
      <c r="X32" s="1040"/>
      <c r="Y32" s="1040"/>
      <c r="Z32" s="1040"/>
      <c r="AA32" s="1040">
        <v>5</v>
      </c>
      <c r="AB32" s="1040"/>
      <c r="AC32" s="1040"/>
      <c r="AD32" s="1040"/>
      <c r="AE32" s="1041"/>
      <c r="AF32" s="1033">
        <v>5</v>
      </c>
      <c r="AG32" s="1034"/>
      <c r="AH32" s="1034"/>
      <c r="AI32" s="1034"/>
      <c r="AJ32" s="1035"/>
      <c r="AK32" s="976">
        <v>99</v>
      </c>
      <c r="AL32" s="967"/>
      <c r="AM32" s="967"/>
      <c r="AN32" s="967"/>
      <c r="AO32" s="967"/>
      <c r="AP32" s="967">
        <v>931</v>
      </c>
      <c r="AQ32" s="967"/>
      <c r="AR32" s="967"/>
      <c r="AS32" s="967"/>
      <c r="AT32" s="967"/>
      <c r="AU32" s="967">
        <v>558</v>
      </c>
      <c r="AV32" s="967"/>
      <c r="AW32" s="967"/>
      <c r="AX32" s="967"/>
      <c r="AY32" s="967"/>
      <c r="AZ32" s="1038" t="s">
        <v>542</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223</v>
      </c>
      <c r="AG63" s="955"/>
      <c r="AH63" s="955"/>
      <c r="AI63" s="955"/>
      <c r="AJ63" s="1020"/>
      <c r="AK63" s="1021"/>
      <c r="AL63" s="959"/>
      <c r="AM63" s="959"/>
      <c r="AN63" s="959"/>
      <c r="AO63" s="959"/>
      <c r="AP63" s="955">
        <v>1286</v>
      </c>
      <c r="AQ63" s="955"/>
      <c r="AR63" s="955"/>
      <c r="AS63" s="955"/>
      <c r="AT63" s="955"/>
      <c r="AU63" s="955">
        <v>726</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389</v>
      </c>
      <c r="R66" s="998"/>
      <c r="S66" s="998"/>
      <c r="T66" s="998"/>
      <c r="U66" s="999"/>
      <c r="V66" s="997" t="s">
        <v>390</v>
      </c>
      <c r="W66" s="998"/>
      <c r="X66" s="998"/>
      <c r="Y66" s="998"/>
      <c r="Z66" s="999"/>
      <c r="AA66" s="997" t="s">
        <v>391</v>
      </c>
      <c r="AB66" s="998"/>
      <c r="AC66" s="998"/>
      <c r="AD66" s="998"/>
      <c r="AE66" s="999"/>
      <c r="AF66" s="1003" t="s">
        <v>392</v>
      </c>
      <c r="AG66" s="1004"/>
      <c r="AH66" s="1004"/>
      <c r="AI66" s="1004"/>
      <c r="AJ66" s="1005"/>
      <c r="AK66" s="997" t="s">
        <v>393</v>
      </c>
      <c r="AL66" s="992"/>
      <c r="AM66" s="992"/>
      <c r="AN66" s="992"/>
      <c r="AO66" s="993"/>
      <c r="AP66" s="997" t="s">
        <v>394</v>
      </c>
      <c r="AQ66" s="998"/>
      <c r="AR66" s="998"/>
      <c r="AS66" s="998"/>
      <c r="AT66" s="999"/>
      <c r="AU66" s="997" t="s">
        <v>395</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36</v>
      </c>
      <c r="R68" s="978"/>
      <c r="S68" s="978"/>
      <c r="T68" s="978"/>
      <c r="U68" s="978"/>
      <c r="V68" s="978">
        <v>33</v>
      </c>
      <c r="W68" s="978"/>
      <c r="X68" s="978"/>
      <c r="Y68" s="978"/>
      <c r="Z68" s="978"/>
      <c r="AA68" s="978">
        <v>3</v>
      </c>
      <c r="AB68" s="978"/>
      <c r="AC68" s="978"/>
      <c r="AD68" s="978"/>
      <c r="AE68" s="978"/>
      <c r="AF68" s="978">
        <v>3</v>
      </c>
      <c r="AG68" s="978"/>
      <c r="AH68" s="978"/>
      <c r="AI68" s="978"/>
      <c r="AJ68" s="978"/>
      <c r="AK68" s="978" t="s">
        <v>542</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16</v>
      </c>
      <c r="R69" s="967"/>
      <c r="S69" s="967"/>
      <c r="T69" s="967"/>
      <c r="U69" s="967"/>
      <c r="V69" s="967">
        <v>15</v>
      </c>
      <c r="W69" s="967"/>
      <c r="X69" s="967"/>
      <c r="Y69" s="967"/>
      <c r="Z69" s="967"/>
      <c r="AA69" s="967">
        <v>1</v>
      </c>
      <c r="AB69" s="967"/>
      <c r="AC69" s="967"/>
      <c r="AD69" s="967"/>
      <c r="AE69" s="967"/>
      <c r="AF69" s="967">
        <v>1</v>
      </c>
      <c r="AG69" s="967"/>
      <c r="AH69" s="967"/>
      <c r="AI69" s="967"/>
      <c r="AJ69" s="967"/>
      <c r="AK69" s="967" t="s">
        <v>542</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v>
      </c>
      <c r="AG88" s="955"/>
      <c r="AH88" s="955"/>
      <c r="AI88" s="955"/>
      <c r="AJ88" s="955"/>
      <c r="AK88" s="959"/>
      <c r="AL88" s="959"/>
      <c r="AM88" s="959"/>
      <c r="AN88" s="959"/>
      <c r="AO88" s="959"/>
      <c r="AP88" s="955" t="s">
        <v>547</v>
      </c>
      <c r="AQ88" s="955"/>
      <c r="AR88" s="955"/>
      <c r="AS88" s="955"/>
      <c r="AT88" s="955"/>
      <c r="AU88" s="955" t="s">
        <v>547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93</v>
      </c>
      <c r="CS102" s="947"/>
      <c r="CT102" s="947"/>
      <c r="CU102" s="947"/>
      <c r="CV102" s="948"/>
      <c r="CW102" s="946" t="s">
        <v>547</v>
      </c>
      <c r="CX102" s="947"/>
      <c r="CY102" s="947"/>
      <c r="CZ102" s="947"/>
      <c r="DA102" s="948"/>
      <c r="DB102" s="946">
        <v>45</v>
      </c>
      <c r="DC102" s="947"/>
      <c r="DD102" s="947"/>
      <c r="DE102" s="947"/>
      <c r="DF102" s="948"/>
      <c r="DG102" s="946">
        <v>281</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755213</v>
      </c>
      <c r="AB110" s="873"/>
      <c r="AC110" s="873"/>
      <c r="AD110" s="873"/>
      <c r="AE110" s="874"/>
      <c r="AF110" s="875">
        <v>655252</v>
      </c>
      <c r="AG110" s="873"/>
      <c r="AH110" s="873"/>
      <c r="AI110" s="873"/>
      <c r="AJ110" s="874"/>
      <c r="AK110" s="875">
        <v>632136</v>
      </c>
      <c r="AL110" s="873"/>
      <c r="AM110" s="873"/>
      <c r="AN110" s="873"/>
      <c r="AO110" s="874"/>
      <c r="AP110" s="876">
        <v>23.7</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5835312</v>
      </c>
      <c r="BR110" s="800"/>
      <c r="BS110" s="800"/>
      <c r="BT110" s="800"/>
      <c r="BU110" s="800"/>
      <c r="BV110" s="800">
        <v>6060745</v>
      </c>
      <c r="BW110" s="800"/>
      <c r="BX110" s="800"/>
      <c r="BY110" s="800"/>
      <c r="BZ110" s="800"/>
      <c r="CA110" s="800">
        <v>5962692</v>
      </c>
      <c r="CB110" s="800"/>
      <c r="CC110" s="800"/>
      <c r="CD110" s="800"/>
      <c r="CE110" s="800"/>
      <c r="CF110" s="861">
        <v>223.9</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417</v>
      </c>
      <c r="AB112" s="784"/>
      <c r="AC112" s="784"/>
      <c r="AD112" s="784"/>
      <c r="AE112" s="785"/>
      <c r="AF112" s="786" t="s">
        <v>417</v>
      </c>
      <c r="AG112" s="784"/>
      <c r="AH112" s="784"/>
      <c r="AI112" s="784"/>
      <c r="AJ112" s="785"/>
      <c r="AK112" s="786" t="s">
        <v>417</v>
      </c>
      <c r="AL112" s="784"/>
      <c r="AM112" s="784"/>
      <c r="AN112" s="784"/>
      <c r="AO112" s="785"/>
      <c r="AP112" s="754" t="s">
        <v>417</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823934</v>
      </c>
      <c r="BR112" s="771"/>
      <c r="BS112" s="771"/>
      <c r="BT112" s="771"/>
      <c r="BU112" s="771"/>
      <c r="BV112" s="771">
        <v>774138</v>
      </c>
      <c r="BW112" s="771"/>
      <c r="BX112" s="771"/>
      <c r="BY112" s="771"/>
      <c r="BZ112" s="771"/>
      <c r="CA112" s="771">
        <v>726357</v>
      </c>
      <c r="CB112" s="771"/>
      <c r="CC112" s="771"/>
      <c r="CD112" s="771"/>
      <c r="CE112" s="771"/>
      <c r="CF112" s="848">
        <v>27.3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417</v>
      </c>
      <c r="DH112" s="771"/>
      <c r="DI112" s="771"/>
      <c r="DJ112" s="771"/>
      <c r="DK112" s="771"/>
      <c r="DL112" s="771" t="s">
        <v>417</v>
      </c>
      <c r="DM112" s="771"/>
      <c r="DN112" s="771"/>
      <c r="DO112" s="771"/>
      <c r="DP112" s="771"/>
      <c r="DQ112" s="771" t="s">
        <v>417</v>
      </c>
      <c r="DR112" s="771"/>
      <c r="DS112" s="771"/>
      <c r="DT112" s="771"/>
      <c r="DU112" s="771"/>
      <c r="DV112" s="823" t="s">
        <v>417</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69588</v>
      </c>
      <c r="AB113" s="909"/>
      <c r="AC113" s="909"/>
      <c r="AD113" s="909"/>
      <c r="AE113" s="910"/>
      <c r="AF113" s="911">
        <v>68584</v>
      </c>
      <c r="AG113" s="909"/>
      <c r="AH113" s="909"/>
      <c r="AI113" s="909"/>
      <c r="AJ113" s="910"/>
      <c r="AK113" s="911">
        <v>81364</v>
      </c>
      <c r="AL113" s="909"/>
      <c r="AM113" s="909"/>
      <c r="AN113" s="909"/>
      <c r="AO113" s="910"/>
      <c r="AP113" s="912">
        <v>3.1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417</v>
      </c>
      <c r="BR113" s="771"/>
      <c r="BS113" s="771"/>
      <c r="BT113" s="771"/>
      <c r="BU113" s="771"/>
      <c r="BV113" s="771" t="s">
        <v>417</v>
      </c>
      <c r="BW113" s="771"/>
      <c r="BX113" s="771"/>
      <c r="BY113" s="771"/>
      <c r="BZ113" s="771"/>
      <c r="CA113" s="771" t="s">
        <v>417</v>
      </c>
      <c r="CB113" s="771"/>
      <c r="CC113" s="771"/>
      <c r="CD113" s="771"/>
      <c r="CE113" s="771"/>
      <c r="CF113" s="848" t="s">
        <v>417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417</v>
      </c>
      <c r="DH113" s="784"/>
      <c r="DI113" s="784"/>
      <c r="DJ113" s="784"/>
      <c r="DK113" s="785"/>
      <c r="DL113" s="786" t="s">
        <v>417</v>
      </c>
      <c r="DM113" s="784"/>
      <c r="DN113" s="784"/>
      <c r="DO113" s="784"/>
      <c r="DP113" s="785"/>
      <c r="DQ113" s="786" t="s">
        <v>417</v>
      </c>
      <c r="DR113" s="784"/>
      <c r="DS113" s="784"/>
      <c r="DT113" s="784"/>
      <c r="DU113" s="785"/>
      <c r="DV113" s="754" t="s">
        <v>417</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417</v>
      </c>
      <c r="AB114" s="784"/>
      <c r="AC114" s="784"/>
      <c r="AD114" s="784"/>
      <c r="AE114" s="785"/>
      <c r="AF114" s="786" t="s">
        <v>417</v>
      </c>
      <c r="AG114" s="784"/>
      <c r="AH114" s="784"/>
      <c r="AI114" s="784"/>
      <c r="AJ114" s="785"/>
      <c r="AK114" s="786" t="s">
        <v>417</v>
      </c>
      <c r="AL114" s="784"/>
      <c r="AM114" s="784"/>
      <c r="AN114" s="784"/>
      <c r="AO114" s="785"/>
      <c r="AP114" s="754" t="s">
        <v>417</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932026</v>
      </c>
      <c r="BR114" s="771"/>
      <c r="BS114" s="771"/>
      <c r="BT114" s="771"/>
      <c r="BU114" s="771"/>
      <c r="BV114" s="771">
        <v>861441</v>
      </c>
      <c r="BW114" s="771"/>
      <c r="BX114" s="771"/>
      <c r="BY114" s="771"/>
      <c r="BZ114" s="771"/>
      <c r="CA114" s="771">
        <v>818817</v>
      </c>
      <c r="CB114" s="771"/>
      <c r="CC114" s="771"/>
      <c r="CD114" s="771"/>
      <c r="CE114" s="771"/>
      <c r="CF114" s="848">
        <v>30.7</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417</v>
      </c>
      <c r="DH114" s="784"/>
      <c r="DI114" s="784"/>
      <c r="DJ114" s="784"/>
      <c r="DK114" s="785"/>
      <c r="DL114" s="786" t="s">
        <v>417</v>
      </c>
      <c r="DM114" s="784"/>
      <c r="DN114" s="784"/>
      <c r="DO114" s="784"/>
      <c r="DP114" s="785"/>
      <c r="DQ114" s="786" t="s">
        <v>417</v>
      </c>
      <c r="DR114" s="784"/>
      <c r="DS114" s="784"/>
      <c r="DT114" s="784"/>
      <c r="DU114" s="785"/>
      <c r="DV114" s="754" t="s">
        <v>417</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1534</v>
      </c>
      <c r="AB115" s="909"/>
      <c r="AC115" s="909"/>
      <c r="AD115" s="909"/>
      <c r="AE115" s="910"/>
      <c r="AF115" s="911">
        <v>1255</v>
      </c>
      <c r="AG115" s="909"/>
      <c r="AH115" s="909"/>
      <c r="AI115" s="909"/>
      <c r="AJ115" s="910"/>
      <c r="AK115" s="911">
        <v>1087</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417</v>
      </c>
      <c r="BR115" s="771"/>
      <c r="BS115" s="771"/>
      <c r="BT115" s="771"/>
      <c r="BU115" s="771"/>
      <c r="BV115" s="771" t="s">
        <v>417</v>
      </c>
      <c r="BW115" s="771"/>
      <c r="BX115" s="771"/>
      <c r="BY115" s="771"/>
      <c r="BZ115" s="771"/>
      <c r="CA115" s="771" t="s">
        <v>417</v>
      </c>
      <c r="CB115" s="771"/>
      <c r="CC115" s="771"/>
      <c r="CD115" s="771"/>
      <c r="CE115" s="771"/>
      <c r="CF115" s="848" t="s">
        <v>417</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417</v>
      </c>
      <c r="DH115" s="784"/>
      <c r="DI115" s="784"/>
      <c r="DJ115" s="784"/>
      <c r="DK115" s="785"/>
      <c r="DL115" s="786" t="s">
        <v>417</v>
      </c>
      <c r="DM115" s="784"/>
      <c r="DN115" s="784"/>
      <c r="DO115" s="784"/>
      <c r="DP115" s="785"/>
      <c r="DQ115" s="786" t="s">
        <v>417</v>
      </c>
      <c r="DR115" s="784"/>
      <c r="DS115" s="784"/>
      <c r="DT115" s="784"/>
      <c r="DU115" s="785"/>
      <c r="DV115" s="754" t="s">
        <v>417</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v>
      </c>
      <c r="AB116" s="784"/>
      <c r="AC116" s="784"/>
      <c r="AD116" s="784"/>
      <c r="AE116" s="785"/>
      <c r="AF116" s="786">
        <v>19</v>
      </c>
      <c r="AG116" s="784"/>
      <c r="AH116" s="784"/>
      <c r="AI116" s="784"/>
      <c r="AJ116" s="785"/>
      <c r="AK116" s="786">
        <v>6</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417</v>
      </c>
      <c r="BR116" s="771"/>
      <c r="BS116" s="771"/>
      <c r="BT116" s="771"/>
      <c r="BU116" s="771"/>
      <c r="BV116" s="771" t="s">
        <v>417</v>
      </c>
      <c r="BW116" s="771"/>
      <c r="BX116" s="771"/>
      <c r="BY116" s="771"/>
      <c r="BZ116" s="771"/>
      <c r="CA116" s="771" t="s">
        <v>417</v>
      </c>
      <c r="CB116" s="771"/>
      <c r="CC116" s="771"/>
      <c r="CD116" s="771"/>
      <c r="CE116" s="771"/>
      <c r="CF116" s="848" t="s">
        <v>417</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417</v>
      </c>
      <c r="DH116" s="784"/>
      <c r="DI116" s="784"/>
      <c r="DJ116" s="784"/>
      <c r="DK116" s="785"/>
      <c r="DL116" s="786" t="s">
        <v>417</v>
      </c>
      <c r="DM116" s="784"/>
      <c r="DN116" s="784"/>
      <c r="DO116" s="784"/>
      <c r="DP116" s="785"/>
      <c r="DQ116" s="786" t="s">
        <v>417</v>
      </c>
      <c r="DR116" s="784"/>
      <c r="DS116" s="784"/>
      <c r="DT116" s="784"/>
      <c r="DU116" s="785"/>
      <c r="DV116" s="754" t="s">
        <v>417</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826341</v>
      </c>
      <c r="AB117" s="895"/>
      <c r="AC117" s="895"/>
      <c r="AD117" s="895"/>
      <c r="AE117" s="896"/>
      <c r="AF117" s="898">
        <v>725110</v>
      </c>
      <c r="AG117" s="895"/>
      <c r="AH117" s="895"/>
      <c r="AI117" s="895"/>
      <c r="AJ117" s="896"/>
      <c r="AK117" s="898">
        <v>714593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435</v>
      </c>
      <c r="BP118" s="838"/>
      <c r="BQ118" s="857">
        <v>7591272</v>
      </c>
      <c r="BR118" s="858"/>
      <c r="BS118" s="858"/>
      <c r="BT118" s="858"/>
      <c r="BU118" s="858"/>
      <c r="BV118" s="858">
        <v>7696324</v>
      </c>
      <c r="BW118" s="858"/>
      <c r="BX118" s="858"/>
      <c r="BY118" s="858"/>
      <c r="BZ118" s="858"/>
      <c r="CA118" s="858">
        <v>7507866</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2071789</v>
      </c>
      <c r="BR119" s="800"/>
      <c r="BS119" s="800"/>
      <c r="BT119" s="800"/>
      <c r="BU119" s="800"/>
      <c r="BV119" s="800">
        <v>1988551</v>
      </c>
      <c r="BW119" s="800"/>
      <c r="BX119" s="800"/>
      <c r="BY119" s="800"/>
      <c r="BZ119" s="800"/>
      <c r="CA119" s="800">
        <v>2040686</v>
      </c>
      <c r="CB119" s="800"/>
      <c r="CC119" s="800"/>
      <c r="CD119" s="800"/>
      <c r="CE119" s="800"/>
      <c r="CF119" s="861">
        <v>76.599999999999994</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731595</v>
      </c>
      <c r="BR120" s="771"/>
      <c r="BS120" s="771"/>
      <c r="BT120" s="771"/>
      <c r="BU120" s="771"/>
      <c r="BV120" s="771">
        <v>671100</v>
      </c>
      <c r="BW120" s="771"/>
      <c r="BX120" s="771"/>
      <c r="BY120" s="771"/>
      <c r="BZ120" s="771"/>
      <c r="CA120" s="771">
        <v>627503</v>
      </c>
      <c r="CB120" s="771"/>
      <c r="CC120" s="771"/>
      <c r="CD120" s="771"/>
      <c r="CE120" s="771"/>
      <c r="CF120" s="848">
        <v>23.6</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670249</v>
      </c>
      <c r="DH120" s="800"/>
      <c r="DI120" s="800"/>
      <c r="DJ120" s="800"/>
      <c r="DK120" s="800"/>
      <c r="DL120" s="800">
        <v>625222</v>
      </c>
      <c r="DM120" s="800"/>
      <c r="DN120" s="800"/>
      <c r="DO120" s="800"/>
      <c r="DP120" s="800"/>
      <c r="DQ120" s="800">
        <v>558395</v>
      </c>
      <c r="DR120" s="800"/>
      <c r="DS120" s="800"/>
      <c r="DT120" s="800"/>
      <c r="DU120" s="800"/>
      <c r="DV120" s="801">
        <v>21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4473403</v>
      </c>
      <c r="BR121" s="858"/>
      <c r="BS121" s="858"/>
      <c r="BT121" s="858"/>
      <c r="BU121" s="858"/>
      <c r="BV121" s="858">
        <v>4588197</v>
      </c>
      <c r="BW121" s="858"/>
      <c r="BX121" s="858"/>
      <c r="BY121" s="858"/>
      <c r="BZ121" s="858"/>
      <c r="CA121" s="858">
        <v>4588443</v>
      </c>
      <c r="CB121" s="858"/>
      <c r="CC121" s="858"/>
      <c r="CD121" s="858"/>
      <c r="CE121" s="858"/>
      <c r="CF121" s="859">
        <v>172.3</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153685</v>
      </c>
      <c r="DH121" s="771"/>
      <c r="DI121" s="771"/>
      <c r="DJ121" s="771"/>
      <c r="DK121" s="771"/>
      <c r="DL121" s="771">
        <v>148916</v>
      </c>
      <c r="DM121" s="771"/>
      <c r="DN121" s="771"/>
      <c r="DO121" s="771"/>
      <c r="DP121" s="771"/>
      <c r="DQ121" s="771">
        <v>167962</v>
      </c>
      <c r="DR121" s="771"/>
      <c r="DS121" s="771"/>
      <c r="DT121" s="771"/>
      <c r="DU121" s="771"/>
      <c r="DV121" s="823">
        <v>6.3</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446</v>
      </c>
      <c r="BP122" s="838"/>
      <c r="BQ122" s="839">
        <v>7276787</v>
      </c>
      <c r="BR122" s="840"/>
      <c r="BS122" s="840"/>
      <c r="BT122" s="840"/>
      <c r="BU122" s="840"/>
      <c r="BV122" s="840">
        <v>7247848</v>
      </c>
      <c r="BW122" s="840"/>
      <c r="BX122" s="840"/>
      <c r="BY122" s="840"/>
      <c r="BZ122" s="840"/>
      <c r="CA122" s="840">
        <v>7256632</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11.4</v>
      </c>
      <c r="BR123" s="832"/>
      <c r="BS123" s="832"/>
      <c r="BT123" s="832"/>
      <c r="BU123" s="832"/>
      <c r="BV123" s="832">
        <v>17.100000000000001</v>
      </c>
      <c r="BW123" s="832"/>
      <c r="BX123" s="832"/>
      <c r="BY123" s="832"/>
      <c r="BZ123" s="832"/>
      <c r="CA123" s="832">
        <v>9.4</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t="s">
        <v>450</v>
      </c>
      <c r="DH123" s="784"/>
      <c r="DI123" s="784"/>
      <c r="DJ123" s="784"/>
      <c r="DK123" s="785"/>
      <c r="DL123" s="786" t="s">
        <v>450</v>
      </c>
      <c r="DM123" s="784"/>
      <c r="DN123" s="784"/>
      <c r="DO123" s="784"/>
      <c r="DP123" s="785"/>
      <c r="DQ123" s="786" t="s">
        <v>450</v>
      </c>
      <c r="DR123" s="784"/>
      <c r="DS123" s="784"/>
      <c r="DT123" s="784"/>
      <c r="DU123" s="785"/>
      <c r="DV123" s="754" t="s">
        <v>450</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346</v>
      </c>
      <c r="AB126" s="784"/>
      <c r="AC126" s="784"/>
      <c r="AD126" s="784"/>
      <c r="AE126" s="785"/>
      <c r="AF126" s="786">
        <v>342</v>
      </c>
      <c r="AG126" s="784"/>
      <c r="AH126" s="784"/>
      <c r="AI126" s="784"/>
      <c r="AJ126" s="785"/>
      <c r="AK126" s="786">
        <v>398</v>
      </c>
      <c r="AL126" s="784"/>
      <c r="AM126" s="784"/>
      <c r="AN126" s="784"/>
      <c r="AO126" s="785"/>
      <c r="AP126" s="754">
        <v>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1188</v>
      </c>
      <c r="AB127" s="784"/>
      <c r="AC127" s="784"/>
      <c r="AD127" s="784"/>
      <c r="AE127" s="785"/>
      <c r="AF127" s="786">
        <v>913</v>
      </c>
      <c r="AG127" s="784"/>
      <c r="AH127" s="784"/>
      <c r="AI127" s="784"/>
      <c r="AJ127" s="785"/>
      <c r="AK127" s="786">
        <v>689</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463</v>
      </c>
      <c r="DM127" s="820"/>
      <c r="DN127" s="820"/>
      <c r="DO127" s="820"/>
      <c r="DP127" s="820"/>
      <c r="DQ127" s="820" t="s">
        <v>463</v>
      </c>
      <c r="DR127" s="820"/>
      <c r="DS127" s="820"/>
      <c r="DT127" s="820"/>
      <c r="DU127" s="820"/>
      <c r="DV127" s="821" t="s">
        <v>463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69795</v>
      </c>
      <c r="AB128" s="724"/>
      <c r="AC128" s="724"/>
      <c r="AD128" s="724"/>
      <c r="AE128" s="725"/>
      <c r="AF128" s="726">
        <v>71847</v>
      </c>
      <c r="AG128" s="724"/>
      <c r="AH128" s="724"/>
      <c r="AI128" s="724"/>
      <c r="AJ128" s="725"/>
      <c r="AK128" s="726">
        <v>74820</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450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3198764</v>
      </c>
      <c r="AB129" s="784"/>
      <c r="AC129" s="784"/>
      <c r="AD129" s="784"/>
      <c r="AE129" s="785"/>
      <c r="AF129" s="786">
        <v>3077984</v>
      </c>
      <c r="AG129" s="784"/>
      <c r="AH129" s="784"/>
      <c r="AI129" s="784"/>
      <c r="AJ129" s="785"/>
      <c r="AK129" s="786">
        <v>3114773</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450544</v>
      </c>
      <c r="AB130" s="784"/>
      <c r="AC130" s="784"/>
      <c r="AD130" s="784"/>
      <c r="AE130" s="785"/>
      <c r="AF130" s="786">
        <v>464028</v>
      </c>
      <c r="AG130" s="784"/>
      <c r="AH130" s="784"/>
      <c r="AI130" s="784"/>
      <c r="AJ130" s="785"/>
      <c r="AK130" s="786">
        <v>451162</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2748220</v>
      </c>
      <c r="AB131" s="717"/>
      <c r="AC131" s="717"/>
      <c r="AD131" s="717"/>
      <c r="AE131" s="718"/>
      <c r="AF131" s="719">
        <v>2613956</v>
      </c>
      <c r="AG131" s="717"/>
      <c r="AH131" s="717"/>
      <c r="AI131" s="717"/>
      <c r="AJ131" s="718"/>
      <c r="AK131" s="719">
        <v>2663611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11.13455255</v>
      </c>
      <c r="AB132" s="740"/>
      <c r="AC132" s="740"/>
      <c r="AD132" s="740"/>
      <c r="AE132" s="741"/>
      <c r="AF132" s="742">
        <v>7.2394103039999997</v>
      </c>
      <c r="AG132" s="740"/>
      <c r="AH132" s="740"/>
      <c r="AI132" s="740"/>
      <c r="AJ132" s="741"/>
      <c r="AK132" s="742">
        <v>7.0810264710000004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11.7</v>
      </c>
      <c r="AB133" s="749"/>
      <c r="AC133" s="749"/>
      <c r="AD133" s="749"/>
      <c r="AE133" s="750"/>
      <c r="AF133" s="748">
        <v>10</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8" t="s">
        <v>478</v>
      </c>
      <c r="L7" s="254"/>
      <c r="M7" s="255" t="s">
        <v>479</v>
      </c>
      <c r="N7" s="256"/>
    </row>
    <row r="8" spans="1:16">
      <c r="A8" s="248"/>
      <c r="B8" s="244"/>
      <c r="C8" s="244"/>
      <c r="D8" s="244"/>
      <c r="E8" s="244"/>
      <c r="F8" s="244"/>
      <c r="G8" s="257"/>
      <c r="H8" s="258"/>
      <c r="I8" s="258"/>
      <c r="J8" s="259"/>
      <c r="K8" s="1119"/>
      <c r="L8" s="260" t="s">
        <v>480</v>
      </c>
      <c r="M8" s="261" t="s">
        <v>481</v>
      </c>
      <c r="N8" s="262" t="s">
        <v>482</v>
      </c>
    </row>
    <row r="9" spans="1:16">
      <c r="A9" s="248"/>
      <c r="B9" s="244"/>
      <c r="C9" s="244"/>
      <c r="D9" s="244"/>
      <c r="E9" s="244"/>
      <c r="F9" s="244"/>
      <c r="G9" s="1132" t="s">
        <v>483</v>
      </c>
      <c r="H9" s="1133"/>
      <c r="I9" s="1133"/>
      <c r="J9" s="1134"/>
      <c r="K9" s="263">
        <v>738909</v>
      </c>
      <c r="L9" s="264">
        <v>102641</v>
      </c>
      <c r="M9" s="265">
        <v>133600</v>
      </c>
      <c r="N9" s="266">
        <v>-23.2</v>
      </c>
    </row>
    <row r="10" spans="1:16">
      <c r="A10" s="248"/>
      <c r="B10" s="244"/>
      <c r="C10" s="244"/>
      <c r="D10" s="244"/>
      <c r="E10" s="244"/>
      <c r="F10" s="244"/>
      <c r="G10" s="1132" t="s">
        <v>484</v>
      </c>
      <c r="H10" s="1133"/>
      <c r="I10" s="1133"/>
      <c r="J10" s="1134"/>
      <c r="K10" s="267">
        <v>195404</v>
      </c>
      <c r="L10" s="268">
        <v>27143</v>
      </c>
      <c r="M10" s="269">
        <v>14806</v>
      </c>
      <c r="N10" s="270">
        <v>83.3</v>
      </c>
    </row>
    <row r="11" spans="1:16" ht="13.5" customHeight="1">
      <c r="A11" s="248"/>
      <c r="B11" s="244"/>
      <c r="C11" s="244"/>
      <c r="D11" s="244"/>
      <c r="E11" s="244"/>
      <c r="F11" s="244"/>
      <c r="G11" s="1132" t="s">
        <v>485</v>
      </c>
      <c r="H11" s="1133"/>
      <c r="I11" s="1133"/>
      <c r="J11" s="1134"/>
      <c r="K11" s="267">
        <v>735</v>
      </c>
      <c r="L11" s="268">
        <v>102</v>
      </c>
      <c r="M11" s="269">
        <v>22006</v>
      </c>
      <c r="N11" s="270">
        <v>-99.5</v>
      </c>
    </row>
    <row r="12" spans="1:16" ht="13.5" customHeight="1">
      <c r="A12" s="248"/>
      <c r="B12" s="244"/>
      <c r="C12" s="244"/>
      <c r="D12" s="244"/>
      <c r="E12" s="244"/>
      <c r="F12" s="244"/>
      <c r="G12" s="1132" t="s">
        <v>486</v>
      </c>
      <c r="H12" s="1133"/>
      <c r="I12" s="1133"/>
      <c r="J12" s="1134"/>
      <c r="K12" s="267" t="s">
        <v>487</v>
      </c>
      <c r="L12" s="268" t="s">
        <v>487</v>
      </c>
      <c r="M12" s="269">
        <v>3064</v>
      </c>
      <c r="N12" s="270" t="s">
        <v>487</v>
      </c>
    </row>
    <row r="13" spans="1:16" ht="13.5" customHeight="1">
      <c r="A13" s="248"/>
      <c r="B13" s="244"/>
      <c r="C13" s="244"/>
      <c r="D13" s="244"/>
      <c r="E13" s="244"/>
      <c r="F13" s="244"/>
      <c r="G13" s="1132" t="s">
        <v>488</v>
      </c>
      <c r="H13" s="1133"/>
      <c r="I13" s="1133"/>
      <c r="J13" s="1134"/>
      <c r="K13" s="267" t="s">
        <v>487</v>
      </c>
      <c r="L13" s="268" t="s">
        <v>487</v>
      </c>
      <c r="M13" s="269" t="s">
        <v>487</v>
      </c>
      <c r="N13" s="270" t="s">
        <v>487</v>
      </c>
    </row>
    <row r="14" spans="1:16" ht="13.5" customHeight="1">
      <c r="A14" s="248"/>
      <c r="B14" s="244"/>
      <c r="C14" s="244"/>
      <c r="D14" s="244"/>
      <c r="E14" s="244"/>
      <c r="F14" s="244"/>
      <c r="G14" s="1132" t="s">
        <v>489</v>
      </c>
      <c r="H14" s="1133"/>
      <c r="I14" s="1133"/>
      <c r="J14" s="1134"/>
      <c r="K14" s="267">
        <v>33592</v>
      </c>
      <c r="L14" s="268">
        <v>4666</v>
      </c>
      <c r="M14" s="269">
        <v>5782</v>
      </c>
      <c r="N14" s="270">
        <v>-19.3</v>
      </c>
    </row>
    <row r="15" spans="1:16" ht="13.5" customHeight="1">
      <c r="A15" s="248"/>
      <c r="B15" s="244"/>
      <c r="C15" s="244"/>
      <c r="D15" s="244"/>
      <c r="E15" s="244"/>
      <c r="F15" s="244"/>
      <c r="G15" s="1132" t="s">
        <v>490</v>
      </c>
      <c r="H15" s="1133"/>
      <c r="I15" s="1133"/>
      <c r="J15" s="1134"/>
      <c r="K15" s="267">
        <v>27978</v>
      </c>
      <c r="L15" s="268">
        <v>3886</v>
      </c>
      <c r="M15" s="269">
        <v>3053</v>
      </c>
      <c r="N15" s="270">
        <v>27.3</v>
      </c>
    </row>
    <row r="16" spans="1:16">
      <c r="A16" s="248"/>
      <c r="B16" s="244"/>
      <c r="C16" s="244"/>
      <c r="D16" s="244"/>
      <c r="E16" s="244"/>
      <c r="F16" s="244"/>
      <c r="G16" s="1135" t="s">
        <v>491</v>
      </c>
      <c r="H16" s="1136"/>
      <c r="I16" s="1136"/>
      <c r="J16" s="1137"/>
      <c r="K16" s="268">
        <v>-73976</v>
      </c>
      <c r="L16" s="268">
        <v>-10276</v>
      </c>
      <c r="M16" s="269">
        <v>-14525</v>
      </c>
      <c r="N16" s="270">
        <v>-29.3</v>
      </c>
    </row>
    <row r="17" spans="1:16">
      <c r="A17" s="248"/>
      <c r="B17" s="244"/>
      <c r="C17" s="244"/>
      <c r="D17" s="244"/>
      <c r="E17" s="244"/>
      <c r="F17" s="244"/>
      <c r="G17" s="1135" t="s">
        <v>168</v>
      </c>
      <c r="H17" s="1136"/>
      <c r="I17" s="1136"/>
      <c r="J17" s="1137"/>
      <c r="K17" s="268">
        <v>922642</v>
      </c>
      <c r="L17" s="268">
        <v>128163</v>
      </c>
      <c r="M17" s="269">
        <v>167785</v>
      </c>
      <c r="N17" s="270">
        <v>-23.6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29" t="s">
        <v>496</v>
      </c>
      <c r="H21" s="1130"/>
      <c r="I21" s="1130"/>
      <c r="J21" s="1131"/>
      <c r="K21" s="280">
        <v>12.22</v>
      </c>
      <c r="L21" s="281">
        <v>15.11</v>
      </c>
      <c r="M21" s="282">
        <v>-2.89</v>
      </c>
      <c r="N21" s="249"/>
      <c r="O21" s="283"/>
      <c r="P21" s="279"/>
    </row>
    <row r="22" spans="1:16" s="284" customFormat="1">
      <c r="A22" s="279"/>
      <c r="B22" s="249"/>
      <c r="C22" s="249"/>
      <c r="D22" s="249"/>
      <c r="E22" s="249"/>
      <c r="F22" s="249"/>
      <c r="G22" s="1129" t="s">
        <v>497</v>
      </c>
      <c r="H22" s="1130"/>
      <c r="I22" s="1130"/>
      <c r="J22" s="1131"/>
      <c r="K22" s="285">
        <v>98</v>
      </c>
      <c r="L22" s="286">
        <v>96.1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8" t="s">
        <v>478</v>
      </c>
      <c r="L30" s="254"/>
      <c r="M30" s="255" t="s">
        <v>479</v>
      </c>
      <c r="N30" s="256"/>
    </row>
    <row r="31" spans="1:16">
      <c r="A31" s="248"/>
      <c r="B31" s="244"/>
      <c r="C31" s="244"/>
      <c r="D31" s="244"/>
      <c r="E31" s="244"/>
      <c r="F31" s="244"/>
      <c r="G31" s="257"/>
      <c r="H31" s="258"/>
      <c r="I31" s="258"/>
      <c r="J31" s="259"/>
      <c r="K31" s="1119"/>
      <c r="L31" s="260" t="s">
        <v>480</v>
      </c>
      <c r="M31" s="261" t="s">
        <v>481</v>
      </c>
      <c r="N31" s="262" t="s">
        <v>482</v>
      </c>
    </row>
    <row r="32" spans="1:16" ht="27" customHeight="1">
      <c r="A32" s="248"/>
      <c r="B32" s="244"/>
      <c r="C32" s="244"/>
      <c r="D32" s="244"/>
      <c r="E32" s="244"/>
      <c r="F32" s="244"/>
      <c r="G32" s="1120" t="s">
        <v>501</v>
      </c>
      <c r="H32" s="1121"/>
      <c r="I32" s="1121"/>
      <c r="J32" s="1122"/>
      <c r="K32" s="294">
        <v>632136</v>
      </c>
      <c r="L32" s="294">
        <v>87809</v>
      </c>
      <c r="M32" s="295">
        <v>102348</v>
      </c>
      <c r="N32" s="296">
        <v>-14.2</v>
      </c>
    </row>
    <row r="33" spans="1:16" ht="13.5" customHeight="1">
      <c r="A33" s="248"/>
      <c r="B33" s="244"/>
      <c r="C33" s="244"/>
      <c r="D33" s="244"/>
      <c r="E33" s="244"/>
      <c r="F33" s="244"/>
      <c r="G33" s="1120" t="s">
        <v>502</v>
      </c>
      <c r="H33" s="1121"/>
      <c r="I33" s="1121"/>
      <c r="J33" s="1122"/>
      <c r="K33" s="294" t="s">
        <v>487</v>
      </c>
      <c r="L33" s="294" t="s">
        <v>487</v>
      </c>
      <c r="M33" s="295" t="s">
        <v>487</v>
      </c>
      <c r="N33" s="296" t="s">
        <v>487</v>
      </c>
    </row>
    <row r="34" spans="1:16" ht="27" customHeight="1">
      <c r="A34" s="248"/>
      <c r="B34" s="244"/>
      <c r="C34" s="244"/>
      <c r="D34" s="244"/>
      <c r="E34" s="244"/>
      <c r="F34" s="244"/>
      <c r="G34" s="1120" t="s">
        <v>503</v>
      </c>
      <c r="H34" s="1121"/>
      <c r="I34" s="1121"/>
      <c r="J34" s="1122"/>
      <c r="K34" s="294" t="s">
        <v>487</v>
      </c>
      <c r="L34" s="294" t="s">
        <v>487</v>
      </c>
      <c r="M34" s="295">
        <v>242</v>
      </c>
      <c r="N34" s="296" t="s">
        <v>487</v>
      </c>
    </row>
    <row r="35" spans="1:16" ht="27" customHeight="1">
      <c r="A35" s="248"/>
      <c r="B35" s="244"/>
      <c r="C35" s="244"/>
      <c r="D35" s="244"/>
      <c r="E35" s="244"/>
      <c r="F35" s="244"/>
      <c r="G35" s="1120" t="s">
        <v>504</v>
      </c>
      <c r="H35" s="1121"/>
      <c r="I35" s="1121"/>
      <c r="J35" s="1122"/>
      <c r="K35" s="294">
        <v>81364</v>
      </c>
      <c r="L35" s="294">
        <v>11302</v>
      </c>
      <c r="M35" s="295">
        <v>23122</v>
      </c>
      <c r="N35" s="296">
        <v>-51.1</v>
      </c>
    </row>
    <row r="36" spans="1:16" ht="27" customHeight="1">
      <c r="A36" s="248"/>
      <c r="B36" s="244"/>
      <c r="C36" s="244"/>
      <c r="D36" s="244"/>
      <c r="E36" s="244"/>
      <c r="F36" s="244"/>
      <c r="G36" s="1120" t="s">
        <v>505</v>
      </c>
      <c r="H36" s="1121"/>
      <c r="I36" s="1121"/>
      <c r="J36" s="1122"/>
      <c r="K36" s="294" t="s">
        <v>487</v>
      </c>
      <c r="L36" s="294" t="s">
        <v>487</v>
      </c>
      <c r="M36" s="295">
        <v>5214</v>
      </c>
      <c r="N36" s="296" t="s">
        <v>487</v>
      </c>
    </row>
    <row r="37" spans="1:16" ht="13.5" customHeight="1">
      <c r="A37" s="248"/>
      <c r="B37" s="244"/>
      <c r="C37" s="244"/>
      <c r="D37" s="244"/>
      <c r="E37" s="244"/>
      <c r="F37" s="244"/>
      <c r="G37" s="1120" t="s">
        <v>506</v>
      </c>
      <c r="H37" s="1121"/>
      <c r="I37" s="1121"/>
      <c r="J37" s="1122"/>
      <c r="K37" s="294">
        <v>1087</v>
      </c>
      <c r="L37" s="294">
        <v>151</v>
      </c>
      <c r="M37" s="295">
        <v>1563</v>
      </c>
      <c r="N37" s="296">
        <v>-90.3</v>
      </c>
    </row>
    <row r="38" spans="1:16" ht="27" customHeight="1">
      <c r="A38" s="248"/>
      <c r="B38" s="244"/>
      <c r="C38" s="244"/>
      <c r="D38" s="244"/>
      <c r="E38" s="244"/>
      <c r="F38" s="244"/>
      <c r="G38" s="1123" t="s">
        <v>507</v>
      </c>
      <c r="H38" s="1124"/>
      <c r="I38" s="1124"/>
      <c r="J38" s="1125"/>
      <c r="K38" s="297">
        <v>6</v>
      </c>
      <c r="L38" s="297">
        <v>1</v>
      </c>
      <c r="M38" s="298">
        <v>19</v>
      </c>
      <c r="N38" s="299">
        <v>-94.7</v>
      </c>
      <c r="O38" s="293"/>
    </row>
    <row r="39" spans="1:16">
      <c r="A39" s="248"/>
      <c r="B39" s="244"/>
      <c r="C39" s="244"/>
      <c r="D39" s="244"/>
      <c r="E39" s="244"/>
      <c r="F39" s="244"/>
      <c r="G39" s="1123" t="s">
        <v>508</v>
      </c>
      <c r="H39" s="1124"/>
      <c r="I39" s="1124"/>
      <c r="J39" s="1125"/>
      <c r="K39" s="300">
        <v>-74820</v>
      </c>
      <c r="L39" s="300">
        <v>-10393</v>
      </c>
      <c r="M39" s="301">
        <v>-4672</v>
      </c>
      <c r="N39" s="302">
        <v>122.5</v>
      </c>
      <c r="O39" s="293"/>
    </row>
    <row r="40" spans="1:16" ht="27" customHeight="1">
      <c r="A40" s="248"/>
      <c r="B40" s="244"/>
      <c r="C40" s="244"/>
      <c r="D40" s="244"/>
      <c r="E40" s="244"/>
      <c r="F40" s="244"/>
      <c r="G40" s="1120" t="s">
        <v>509</v>
      </c>
      <c r="H40" s="1121"/>
      <c r="I40" s="1121"/>
      <c r="J40" s="1122"/>
      <c r="K40" s="300">
        <v>-451162</v>
      </c>
      <c r="L40" s="300">
        <v>-62670</v>
      </c>
      <c r="M40" s="301">
        <v>-92903</v>
      </c>
      <c r="N40" s="302">
        <v>-32.5</v>
      </c>
      <c r="O40" s="293"/>
    </row>
    <row r="41" spans="1:16">
      <c r="A41" s="248"/>
      <c r="B41" s="244"/>
      <c r="C41" s="244"/>
      <c r="D41" s="244"/>
      <c r="E41" s="244"/>
      <c r="F41" s="244"/>
      <c r="G41" s="1126" t="s">
        <v>279</v>
      </c>
      <c r="H41" s="1127"/>
      <c r="I41" s="1127"/>
      <c r="J41" s="1128"/>
      <c r="K41" s="294">
        <v>188611</v>
      </c>
      <c r="L41" s="300">
        <v>26200</v>
      </c>
      <c r="M41" s="301">
        <v>34934</v>
      </c>
      <c r="N41" s="302">
        <v>-25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3" t="s">
        <v>478</v>
      </c>
      <c r="J49" s="1115" t="s">
        <v>513</v>
      </c>
      <c r="K49" s="1116"/>
      <c r="L49" s="1116"/>
      <c r="M49" s="1116"/>
      <c r="N49" s="1117"/>
    </row>
    <row r="50" spans="1:14">
      <c r="A50" s="248"/>
      <c r="B50" s="244"/>
      <c r="C50" s="244"/>
      <c r="D50" s="244"/>
      <c r="E50" s="244"/>
      <c r="F50" s="244"/>
      <c r="G50" s="312"/>
      <c r="H50" s="313"/>
      <c r="I50" s="1114"/>
      <c r="J50" s="314" t="s">
        <v>514</v>
      </c>
      <c r="K50" s="315" t="s">
        <v>515</v>
      </c>
      <c r="L50" s="316" t="s">
        <v>516</v>
      </c>
      <c r="M50" s="317" t="s">
        <v>517</v>
      </c>
      <c r="N50" s="318" t="s">
        <v>518</v>
      </c>
    </row>
    <row r="51" spans="1:14">
      <c r="A51" s="248"/>
      <c r="B51" s="244"/>
      <c r="C51" s="244"/>
      <c r="D51" s="244"/>
      <c r="E51" s="244"/>
      <c r="F51" s="244"/>
      <c r="G51" s="310" t="s">
        <v>519</v>
      </c>
      <c r="H51" s="311"/>
      <c r="I51" s="319">
        <v>715373</v>
      </c>
      <c r="J51" s="320">
        <v>96724</v>
      </c>
      <c r="K51" s="321">
        <v>2.6</v>
      </c>
      <c r="L51" s="322">
        <v>146140</v>
      </c>
      <c r="M51" s="323">
        <v>-24.1</v>
      </c>
      <c r="N51" s="324">
        <v>26.7</v>
      </c>
    </row>
    <row r="52" spans="1:14">
      <c r="A52" s="248"/>
      <c r="B52" s="244"/>
      <c r="C52" s="244"/>
      <c r="D52" s="244"/>
      <c r="E52" s="244"/>
      <c r="F52" s="244"/>
      <c r="G52" s="325"/>
      <c r="H52" s="326" t="s">
        <v>520</v>
      </c>
      <c r="I52" s="327">
        <v>265397</v>
      </c>
      <c r="J52" s="328">
        <v>35884</v>
      </c>
      <c r="K52" s="329">
        <v>-38.799999999999997</v>
      </c>
      <c r="L52" s="330">
        <v>75451</v>
      </c>
      <c r="M52" s="331">
        <v>-8.1999999999999993</v>
      </c>
      <c r="N52" s="332">
        <v>-30.6</v>
      </c>
    </row>
    <row r="53" spans="1:14">
      <c r="A53" s="248"/>
      <c r="B53" s="244"/>
      <c r="C53" s="244"/>
      <c r="D53" s="244"/>
      <c r="E53" s="244"/>
      <c r="F53" s="244"/>
      <c r="G53" s="310" t="s">
        <v>521</v>
      </c>
      <c r="H53" s="311"/>
      <c r="I53" s="319">
        <v>595080</v>
      </c>
      <c r="J53" s="320">
        <v>81029</v>
      </c>
      <c r="K53" s="321">
        <v>-16.2</v>
      </c>
      <c r="L53" s="322">
        <v>146641</v>
      </c>
      <c r="M53" s="323">
        <v>0.3</v>
      </c>
      <c r="N53" s="324">
        <v>-16.5</v>
      </c>
    </row>
    <row r="54" spans="1:14">
      <c r="A54" s="248"/>
      <c r="B54" s="244"/>
      <c r="C54" s="244"/>
      <c r="D54" s="244"/>
      <c r="E54" s="244"/>
      <c r="F54" s="244"/>
      <c r="G54" s="325"/>
      <c r="H54" s="326" t="s">
        <v>520</v>
      </c>
      <c r="I54" s="327">
        <v>250625</v>
      </c>
      <c r="J54" s="328">
        <v>34126</v>
      </c>
      <c r="K54" s="329">
        <v>-4.9000000000000004</v>
      </c>
      <c r="L54" s="330">
        <v>68142</v>
      </c>
      <c r="M54" s="331">
        <v>-9.6999999999999993</v>
      </c>
      <c r="N54" s="332">
        <v>4.8</v>
      </c>
    </row>
    <row r="55" spans="1:14">
      <c r="A55" s="248"/>
      <c r="B55" s="244"/>
      <c r="C55" s="244"/>
      <c r="D55" s="244"/>
      <c r="E55" s="244"/>
      <c r="F55" s="244"/>
      <c r="G55" s="310" t="s">
        <v>522</v>
      </c>
      <c r="H55" s="311"/>
      <c r="I55" s="319">
        <v>746234</v>
      </c>
      <c r="J55" s="320">
        <v>102224</v>
      </c>
      <c r="K55" s="321">
        <v>26.2</v>
      </c>
      <c r="L55" s="322">
        <v>174587</v>
      </c>
      <c r="M55" s="323">
        <v>19.100000000000001</v>
      </c>
      <c r="N55" s="324">
        <v>7.1</v>
      </c>
    </row>
    <row r="56" spans="1:14">
      <c r="A56" s="248"/>
      <c r="B56" s="244"/>
      <c r="C56" s="244"/>
      <c r="D56" s="244"/>
      <c r="E56" s="244"/>
      <c r="F56" s="244"/>
      <c r="G56" s="325"/>
      <c r="H56" s="326" t="s">
        <v>520</v>
      </c>
      <c r="I56" s="327">
        <v>348292</v>
      </c>
      <c r="J56" s="328">
        <v>47711</v>
      </c>
      <c r="K56" s="329">
        <v>39.799999999999997</v>
      </c>
      <c r="L56" s="330">
        <v>79695</v>
      </c>
      <c r="M56" s="331">
        <v>17</v>
      </c>
      <c r="N56" s="332">
        <v>22.8</v>
      </c>
    </row>
    <row r="57" spans="1:14">
      <c r="A57" s="248"/>
      <c r="B57" s="244"/>
      <c r="C57" s="244"/>
      <c r="D57" s="244"/>
      <c r="E57" s="244"/>
      <c r="F57" s="244"/>
      <c r="G57" s="310" t="s">
        <v>523</v>
      </c>
      <c r="H57" s="311"/>
      <c r="I57" s="319">
        <v>1331623</v>
      </c>
      <c r="J57" s="320">
        <v>183318</v>
      </c>
      <c r="K57" s="321">
        <v>79.3</v>
      </c>
      <c r="L57" s="322">
        <v>175675</v>
      </c>
      <c r="M57" s="323">
        <v>0.6</v>
      </c>
      <c r="N57" s="324">
        <v>78.7</v>
      </c>
    </row>
    <row r="58" spans="1:14">
      <c r="A58" s="248"/>
      <c r="B58" s="244"/>
      <c r="C58" s="244"/>
      <c r="D58" s="244"/>
      <c r="E58" s="244"/>
      <c r="F58" s="244"/>
      <c r="G58" s="325"/>
      <c r="H58" s="326" t="s">
        <v>520</v>
      </c>
      <c r="I58" s="327">
        <v>507190</v>
      </c>
      <c r="J58" s="328">
        <v>69822</v>
      </c>
      <c r="K58" s="329">
        <v>46.3</v>
      </c>
      <c r="L58" s="330">
        <v>87698</v>
      </c>
      <c r="M58" s="331">
        <v>10</v>
      </c>
      <c r="N58" s="332">
        <v>36.299999999999997</v>
      </c>
    </row>
    <row r="59" spans="1:14">
      <c r="A59" s="248"/>
      <c r="B59" s="244"/>
      <c r="C59" s="244"/>
      <c r="D59" s="244"/>
      <c r="E59" s="244"/>
      <c r="F59" s="244"/>
      <c r="G59" s="310" t="s">
        <v>524</v>
      </c>
      <c r="H59" s="311"/>
      <c r="I59" s="319">
        <v>743910</v>
      </c>
      <c r="J59" s="320">
        <v>103335</v>
      </c>
      <c r="K59" s="321">
        <v>-43.6</v>
      </c>
      <c r="L59" s="322">
        <v>162193</v>
      </c>
      <c r="M59" s="323">
        <v>-7.7</v>
      </c>
      <c r="N59" s="324">
        <v>-35.9</v>
      </c>
    </row>
    <row r="60" spans="1:14">
      <c r="A60" s="248"/>
      <c r="B60" s="244"/>
      <c r="C60" s="244"/>
      <c r="D60" s="244"/>
      <c r="E60" s="244"/>
      <c r="F60" s="244"/>
      <c r="G60" s="325"/>
      <c r="H60" s="326" t="s">
        <v>520</v>
      </c>
      <c r="I60" s="333">
        <v>269029</v>
      </c>
      <c r="J60" s="328">
        <v>37370</v>
      </c>
      <c r="K60" s="329">
        <v>-46.5</v>
      </c>
      <c r="L60" s="330">
        <v>79985</v>
      </c>
      <c r="M60" s="331">
        <v>-8.8000000000000007</v>
      </c>
      <c r="N60" s="332">
        <v>-37.700000000000003</v>
      </c>
    </row>
    <row r="61" spans="1:14">
      <c r="A61" s="248"/>
      <c r="B61" s="244"/>
      <c r="C61" s="244"/>
      <c r="D61" s="244"/>
      <c r="E61" s="244"/>
      <c r="F61" s="244"/>
      <c r="G61" s="310" t="s">
        <v>525</v>
      </c>
      <c r="H61" s="334"/>
      <c r="I61" s="335">
        <v>826444</v>
      </c>
      <c r="J61" s="336">
        <v>113326</v>
      </c>
      <c r="K61" s="337">
        <v>9.6999999999999993</v>
      </c>
      <c r="L61" s="338">
        <v>161047</v>
      </c>
      <c r="M61" s="339">
        <v>-2.4</v>
      </c>
      <c r="N61" s="324">
        <v>12.1</v>
      </c>
    </row>
    <row r="62" spans="1:14">
      <c r="A62" s="248"/>
      <c r="B62" s="244"/>
      <c r="C62" s="244"/>
      <c r="D62" s="244"/>
      <c r="E62" s="244"/>
      <c r="F62" s="244"/>
      <c r="G62" s="325"/>
      <c r="H62" s="326" t="s">
        <v>520</v>
      </c>
      <c r="I62" s="327">
        <v>328107</v>
      </c>
      <c r="J62" s="328">
        <v>44983</v>
      </c>
      <c r="K62" s="329">
        <v>-0.8</v>
      </c>
      <c r="L62" s="330">
        <v>78194</v>
      </c>
      <c r="M62" s="331">
        <v>0.1</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8" t="s">
        <v>3</v>
      </c>
      <c r="D47" s="1138"/>
      <c r="E47" s="1139"/>
      <c r="F47" s="11">
        <v>23.63</v>
      </c>
      <c r="G47" s="12">
        <v>28.95</v>
      </c>
      <c r="H47" s="12">
        <v>28.4</v>
      </c>
      <c r="I47" s="12">
        <v>29.55</v>
      </c>
      <c r="J47" s="13">
        <v>29.24</v>
      </c>
    </row>
    <row r="48" spans="2:10" ht="57.75" customHeight="1">
      <c r="B48" s="14"/>
      <c r="C48" s="1140" t="s">
        <v>4</v>
      </c>
      <c r="D48" s="1140"/>
      <c r="E48" s="1141"/>
      <c r="F48" s="15">
        <v>3.27</v>
      </c>
      <c r="G48" s="16">
        <v>4.51</v>
      </c>
      <c r="H48" s="16">
        <v>3.34</v>
      </c>
      <c r="I48" s="16">
        <v>3.51</v>
      </c>
      <c r="J48" s="17">
        <v>3.79</v>
      </c>
    </row>
    <row r="49" spans="2:10" ht="57.75" customHeight="1" thickBot="1">
      <c r="B49" s="18"/>
      <c r="C49" s="1142" t="s">
        <v>5</v>
      </c>
      <c r="D49" s="1142"/>
      <c r="E49" s="1143"/>
      <c r="F49" s="19">
        <v>4.83</v>
      </c>
      <c r="G49" s="20">
        <v>6.37</v>
      </c>
      <c r="H49" s="20" t="s">
        <v>532</v>
      </c>
      <c r="I49" s="20">
        <v>0.08</v>
      </c>
      <c r="J49" s="21">
        <v>0.36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TKS-TestUser</cp:lastModifiedBy>
  <cp:lastPrinted>2017-02-23T07:06:18Z</cp:lastPrinted>
  <dcterms:created xsi:type="dcterms:W3CDTF">2017-02-15T14:37:17Z</dcterms:created>
  <dcterms:modified xsi:type="dcterms:W3CDTF">2017-05-10T06:20:56Z</dcterms:modified>
  <cp:category/>
</cp:coreProperties>
</file>